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8745" activeTab="0"/>
  </bookViews>
  <sheets>
    <sheet name="RETRO203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<sst xmlns="http://schemas.openxmlformats.org/spreadsheetml/2006/main" count="62" uniqueCount="34">
  <si>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AÑO DE REFERENCIA</t>
  </si>
  <si>
    <t>1981</t>
  </si>
  <si>
    <t>1986</t>
  </si>
  <si>
    <t>1991</t>
  </si>
  <si>
    <t>1996</t>
  </si>
  <si>
    <t xml:space="preserve">% </t>
  </si>
  <si>
    <t>Variación 1996-1991</t>
  </si>
  <si>
    <t>%  1996-1991</t>
  </si>
  <si>
    <t>RELACIÓN CON LA ACTIVIDAD ECONÓMICA</t>
  </si>
  <si>
    <t>Total</t>
  </si>
  <si>
    <t>Hombres</t>
  </si>
  <si>
    <t>Mujeres</t>
  </si>
  <si>
    <t>DATOS ABSOLUTOS</t>
  </si>
  <si>
    <t>TOTAL</t>
  </si>
  <si>
    <t>Activos</t>
  </si>
  <si>
    <t>Ocupados</t>
  </si>
  <si>
    <t>Parados</t>
  </si>
  <si>
    <t>Buscan  primer empleo</t>
  </si>
  <si>
    <t>Han trabajado antes</t>
  </si>
  <si>
    <t>Inactivos</t>
  </si>
  <si>
    <t>Jubilados y pensionistas</t>
  </si>
  <si>
    <t>Incapacitados para trabajar</t>
  </si>
  <si>
    <t>Escolares y estudiantes</t>
  </si>
  <si>
    <t>Labores del hogar (sin remuneración)</t>
  </si>
  <si>
    <t>Otros inactivos (menor no escolarizado, rentistas,etc)</t>
  </si>
  <si>
    <t>Servicio Militar</t>
  </si>
  <si>
    <t>PORCENTAJES VERTICALES</t>
  </si>
  <si>
    <t>Fuente:</t>
  </si>
  <si>
    <t>Censo de Población de 1981. INE (MINECO).</t>
  </si>
  <si>
    <t>Padrón Municipal de Habitantes de 1986. Departamento de Estadística. Comunidad de Madrid.</t>
  </si>
  <si>
    <t>Censo de Población de 1991. Departamento de Estadística. Comunidad de Madrid.</t>
  </si>
  <si>
    <t>Estadística de Población de 1996. Instituto de Estadística. Comunidad de Madrid.</t>
  </si>
  <si>
    <t>Censo Población, 2001. INE</t>
  </si>
  <si>
    <t>TABLA 3: POBLACIÓN DE 16 AÑOS Y MÁS, CLASIFICADA POR SEXO, SEGÚN SU RELACIÓN CON LA ACTIVIDAD ECONÓMICA. 1981, 1986, 1996 Y 2001.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</si>
</sst>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000"/>
    <numFmt numFmtId="165" formatCode="#.##0"/>
    <numFmt numFmtId="166" formatCode="#.##000"/>
    <numFmt numFmtId="167" formatCode="\$#.##0\ ;\(\$#.##0\)"/>
    <numFmt numFmtId="168" formatCode="\$#.##0\ ;[Red]\(\$#.##0\)"/>
    <numFmt numFmtId="169" formatCode="\$#.##000\ ;\(\$#.##000\)"/>
    <numFmt numFmtId="170" formatCode="\$#.##000\ ;[Red]\(\$#.##000\)"/>
    <numFmt numFmtId="171" formatCode="#,000%"/>
    <numFmt numFmtId="172" formatCode="#,000E+00"/>
    <numFmt numFmtId="173" formatCode="m/d/\a\a"/>
    <numFmt numFmtId="174" formatCode="d\-mmm\-\a\a"/>
    <numFmt numFmtId="175" formatCode="d\-mmm"/>
    <numFmt numFmtId="176" formatCode="mmm\-\a\a"/>
    <numFmt numFmtId="177" formatCode="m/d/\a\a\ h:mm"/>
    <numFmt numFmtId="178" formatCode="m/d"/>
    <numFmt numFmtId="179" formatCode="#,##0.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0" fillId="2" borderId="0" applyFon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2" borderId="0" applyFont="0" applyFill="0" applyBorder="0" applyAlignment="0" applyProtection="0"/>
    <xf numFmtId="167" fontId="0" fillId="2" borderId="0" applyFont="0" applyFill="0" applyBorder="0" applyAlignment="0" applyProtection="0"/>
    <xf numFmtId="171" fontId="0" fillId="2" borderId="0" applyFont="0" applyFill="0" applyBorder="0" applyAlignment="0" applyProtection="0"/>
    <xf numFmtId="165" fontId="0" fillId="2" borderId="0" applyFont="0" applyFill="0" applyBorder="0" applyAlignment="0" applyProtection="0"/>
    <xf numFmtId="0" fontId="0" fillId="2" borderId="1" applyNumberFormat="0" applyFont="0" applyFill="0" applyAlignment="0" applyProtection="0"/>
  </cellStyleXfs>
  <cellXfs count="59">
    <xf numFmtId="0" fontId="0" fillId="2" borderId="0" xfId="0" applyAlignment="1">
      <alignment/>
    </xf>
    <xf numFmtId="165" fontId="4" fillId="3" borderId="0" xfId="0" applyNumberFormat="1" applyFont="1" applyAlignment="1">
      <alignment horizontal="right"/>
    </xf>
    <xf numFmtId="0" fontId="4" fillId="2" borderId="0" xfId="0" applyFont="1" applyAlignment="1">
      <alignment horizontal="left"/>
    </xf>
    <xf numFmtId="0" fontId="3" fillId="3" borderId="0" xfId="0" applyFont="1" applyAlignment="1">
      <alignment/>
    </xf>
    <xf numFmtId="165" fontId="5" fillId="3" borderId="0" xfId="0" applyNumberFormat="1" applyFont="1" applyAlignment="1">
      <alignment/>
    </xf>
    <xf numFmtId="165" fontId="4" fillId="2" borderId="0" xfId="0" applyNumberFormat="1" applyFont="1" applyAlignment="1">
      <alignment horizontal="right"/>
    </xf>
    <xf numFmtId="166" fontId="0" fillId="2" borderId="0" xfId="0" applyNumberFormat="1" applyAlignment="1">
      <alignment horizontal="right"/>
    </xf>
    <xf numFmtId="0" fontId="5" fillId="3" borderId="0" xfId="0" applyFont="1" applyAlignment="1">
      <alignment/>
    </xf>
    <xf numFmtId="166" fontId="0" fillId="2" borderId="0" xfId="0" applyNumberFormat="1" applyAlignment="1">
      <alignment/>
    </xf>
    <xf numFmtId="166" fontId="4" fillId="2" borderId="0" xfId="0" applyNumberFormat="1" applyFont="1" applyAlignment="1">
      <alignment/>
    </xf>
    <xf numFmtId="166" fontId="4" fillId="2" borderId="0" xfId="0" applyNumberFormat="1" applyFont="1" applyAlignment="1">
      <alignment horizontal="right"/>
    </xf>
    <xf numFmtId="0" fontId="4" fillId="2" borderId="0" xfId="0" applyFont="1" applyAlignment="1">
      <alignment/>
    </xf>
    <xf numFmtId="179" fontId="5" fillId="2" borderId="0" xfId="0" applyNumberFormat="1" applyFont="1" applyAlignment="1">
      <alignment/>
    </xf>
    <xf numFmtId="179" fontId="4" fillId="3" borderId="0" xfId="0" applyNumberFormat="1" applyFont="1" applyAlignment="1">
      <alignment/>
    </xf>
    <xf numFmtId="1" fontId="4" fillId="2" borderId="0" xfId="0" applyNumberFormat="1" applyFont="1" applyAlignment="1">
      <alignment/>
    </xf>
    <xf numFmtId="0" fontId="5" fillId="2" borderId="0" xfId="0" applyFont="1" applyAlignment="1">
      <alignment horizontal="center"/>
    </xf>
    <xf numFmtId="179" fontId="4" fillId="2" borderId="0" xfId="0" applyNumberFormat="1" applyFont="1" applyAlignment="1">
      <alignment/>
    </xf>
    <xf numFmtId="179" fontId="5" fillId="3" borderId="0" xfId="0" applyNumberFormat="1" applyFont="1" applyAlignment="1">
      <alignment/>
    </xf>
    <xf numFmtId="0" fontId="4" fillId="3" borderId="0" xfId="0" applyFont="1" applyAlignment="1">
      <alignment/>
    </xf>
    <xf numFmtId="179" fontId="5" fillId="3" borderId="0" xfId="0" applyNumberFormat="1" applyFont="1" applyAlignment="1">
      <alignment horizontal="right"/>
    </xf>
    <xf numFmtId="179" fontId="4" fillId="3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5" fillId="2" borderId="0" xfId="0" applyNumberFormat="1" applyFont="1" applyAlignment="1">
      <alignment/>
    </xf>
    <xf numFmtId="165" fontId="4" fillId="2" borderId="0" xfId="0" applyNumberFormat="1" applyFont="1" applyAlignment="1">
      <alignment/>
    </xf>
    <xf numFmtId="0" fontId="5" fillId="4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Continuous"/>
    </xf>
    <xf numFmtId="0" fontId="5" fillId="4" borderId="6" xfId="0" applyFont="1" applyFill="1" applyBorder="1" applyAlignment="1">
      <alignment horizontal="centerContinuous"/>
    </xf>
    <xf numFmtId="0" fontId="5" fillId="4" borderId="0" xfId="0" applyFont="1" applyFill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5" fillId="5" borderId="8" xfId="0" applyFont="1" applyFill="1" applyBorder="1" applyAlignment="1">
      <alignment horizontal="centerContinuous"/>
    </xf>
    <xf numFmtId="0" fontId="5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3" fontId="4" fillId="3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5" fillId="2" borderId="0" xfId="0" applyNumberFormat="1" applyFont="1" applyAlignment="1">
      <alignment/>
    </xf>
    <xf numFmtId="165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" fontId="4" fillId="3" borderId="0" xfId="0" applyNumberFormat="1" applyFont="1" applyAlignment="1">
      <alignment/>
    </xf>
    <xf numFmtId="0" fontId="4" fillId="2" borderId="0" xfId="0" applyFont="1" applyAlignment="1">
      <alignment/>
    </xf>
    <xf numFmtId="0" fontId="4" fillId="3" borderId="0" xfId="0" applyFont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/>
    </xf>
    <xf numFmtId="3" fontId="4" fillId="6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179" fontId="0" fillId="6" borderId="0" xfId="0" applyNumberFormat="1" applyFill="1" applyAlignment="1">
      <alignment/>
    </xf>
    <xf numFmtId="179" fontId="4" fillId="6" borderId="0" xfId="0" applyNumberFormat="1" applyFont="1" applyFill="1" applyAlignment="1">
      <alignment/>
    </xf>
    <xf numFmtId="179" fontId="4" fillId="7" borderId="0" xfId="0" applyNumberFormat="1" applyFont="1" applyFill="1" applyAlignment="1">
      <alignment/>
    </xf>
    <xf numFmtId="179" fontId="4" fillId="7" borderId="0" xfId="0" applyNumberFormat="1" applyFont="1" applyFill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</cellXfs>
  <cellStyles count="16">
    <cellStyle name="Normal" xfId="0"/>
    <cellStyle name="Cabecera 1" xfId="15"/>
    <cellStyle name="Cabecera 2" xfId="16"/>
    <cellStyle name="Encabezado 1" xfId="17"/>
    <cellStyle name="Encabezado 2" xfId="18"/>
    <cellStyle name="Fecha" xfId="19"/>
    <cellStyle name="Fijo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Percent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2</xdr:col>
      <xdr:colOff>2124075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22860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11.421875" defaultRowHeight="12.75"/>
  <cols>
    <col min="1" max="1" width="1.421875" style="11" customWidth="1"/>
    <col min="2" max="2" width="1.57421875" style="18" customWidth="1"/>
    <col min="3" max="3" width="36.8515625" style="18" customWidth="1"/>
    <col min="4" max="8" width="10.421875" style="11" customWidth="1"/>
    <col min="9" max="12" width="10.7109375" style="11" customWidth="1"/>
    <col min="13" max="15" width="10.421875" style="11" customWidth="1"/>
    <col min="16" max="17" width="10.7109375" style="11" hidden="1" customWidth="1"/>
    <col min="18" max="18" width="21.140625" style="11" hidden="1" customWidth="1"/>
    <col min="19" max="19" width="18.7109375" style="11" hidden="1" customWidth="1"/>
    <col min="20" max="16384" width="9.7109375" style="11" customWidth="1"/>
  </cols>
  <sheetData>
    <row r="1" spans="1:256" ht="11.25">
      <c r="A1" s="4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  <c r="O1" s="1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30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8"/>
      <c r="O2" s="1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12" thickBot="1"/>
    <row r="4" spans="1:256" ht="13.5" customHeight="1" thickBot="1" thickTop="1">
      <c r="A4" s="24"/>
      <c r="B4" s="25"/>
      <c r="C4" s="26"/>
      <c r="D4" s="27" t="s">
        <v>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9"/>
      <c r="Q4" s="29"/>
      <c r="R4" s="29"/>
      <c r="S4" s="29"/>
      <c r="T4" s="27"/>
      <c r="U4" s="27"/>
      <c r="V4" s="28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2.75" thickBot="1" thickTop="1">
      <c r="A5" s="56" t="s">
        <v>8</v>
      </c>
      <c r="B5" s="57"/>
      <c r="C5" s="58"/>
      <c r="D5" s="30" t="s">
        <v>1</v>
      </c>
      <c r="E5" s="30"/>
      <c r="F5" s="31"/>
      <c r="G5" s="30" t="s">
        <v>2</v>
      </c>
      <c r="H5" s="30"/>
      <c r="I5" s="31"/>
      <c r="J5" s="30" t="s">
        <v>3</v>
      </c>
      <c r="K5" s="30"/>
      <c r="L5" s="31"/>
      <c r="M5" s="30" t="s">
        <v>4</v>
      </c>
      <c r="N5" s="30"/>
      <c r="O5" s="32"/>
      <c r="P5" s="33" t="s">
        <v>5</v>
      </c>
      <c r="Q5" s="33" t="s">
        <v>5</v>
      </c>
      <c r="R5" s="33" t="s">
        <v>6</v>
      </c>
      <c r="S5" s="33" t="s">
        <v>7</v>
      </c>
      <c r="T5" s="30"/>
      <c r="U5" s="30">
        <v>2001</v>
      </c>
      <c r="V5" s="32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2.75" thickBot="1" thickTop="1">
      <c r="A6" s="34"/>
      <c r="B6" s="35"/>
      <c r="C6" s="36"/>
      <c r="D6" s="37" t="s">
        <v>9</v>
      </c>
      <c r="E6" s="38" t="s">
        <v>10</v>
      </c>
      <c r="F6" s="38" t="s">
        <v>11</v>
      </c>
      <c r="G6" s="37" t="s">
        <v>9</v>
      </c>
      <c r="H6" s="38" t="s">
        <v>10</v>
      </c>
      <c r="I6" s="38" t="s">
        <v>11</v>
      </c>
      <c r="J6" s="37" t="s">
        <v>9</v>
      </c>
      <c r="K6" s="38" t="s">
        <v>10</v>
      </c>
      <c r="L6" s="38" t="s">
        <v>11</v>
      </c>
      <c r="M6" s="37" t="s">
        <v>9</v>
      </c>
      <c r="N6" s="38" t="s">
        <v>10</v>
      </c>
      <c r="O6" s="38" t="s">
        <v>11</v>
      </c>
      <c r="P6" s="39">
        <v>1991</v>
      </c>
      <c r="Q6" s="39">
        <v>1996</v>
      </c>
      <c r="R6" s="39" t="s">
        <v>9</v>
      </c>
      <c r="S6" s="39" t="s">
        <v>9</v>
      </c>
      <c r="T6" s="37" t="s">
        <v>9</v>
      </c>
      <c r="U6" s="38" t="s">
        <v>10</v>
      </c>
      <c r="V6" s="38" t="s">
        <v>11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12" thickTop="1"/>
    <row r="8" spans="1:256" ht="11.25">
      <c r="A8" s="11" t="s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1.25">
      <c r="A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6" ht="11.25">
      <c r="A10" s="21" t="s">
        <v>13</v>
      </c>
      <c r="B10" s="7"/>
      <c r="C10" s="7"/>
      <c r="D10" s="42">
        <v>3353291</v>
      </c>
      <c r="E10" s="42">
        <v>1575164</v>
      </c>
      <c r="F10" s="42">
        <v>1778127</v>
      </c>
      <c r="G10" s="42">
        <v>3594849</v>
      </c>
      <c r="H10" s="42">
        <v>1692512</v>
      </c>
      <c r="I10" s="42">
        <v>1902337</v>
      </c>
      <c r="J10" s="42">
        <v>3918009</v>
      </c>
      <c r="K10" s="42">
        <v>1854964</v>
      </c>
      <c r="L10" s="42">
        <v>2063045</v>
      </c>
      <c r="M10" s="42">
        <v>4175110</v>
      </c>
      <c r="N10" s="42">
        <v>1977512</v>
      </c>
      <c r="O10" s="42">
        <v>2197598</v>
      </c>
      <c r="P10" s="42"/>
      <c r="Q10" s="42"/>
      <c r="R10" s="42"/>
      <c r="S10" s="42"/>
      <c r="T10" s="42">
        <v>4563558</v>
      </c>
      <c r="U10" s="42">
        <v>2174017</v>
      </c>
      <c r="V10" s="42">
        <v>2389541</v>
      </c>
      <c r="W10" s="43"/>
      <c r="X10" s="5"/>
      <c r="Y10" s="5"/>
      <c r="Z10" s="5"/>
    </row>
    <row r="11" spans="4:26" ht="11.25"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5"/>
      <c r="O11" s="45"/>
      <c r="P11" s="44"/>
      <c r="Q11" s="44"/>
      <c r="R11" s="44"/>
      <c r="S11" s="44"/>
      <c r="T11" s="44"/>
      <c r="U11" s="44"/>
      <c r="V11" s="44"/>
      <c r="W11" s="43"/>
      <c r="X11" s="5"/>
      <c r="Y11" s="5"/>
      <c r="Z11" s="5"/>
    </row>
    <row r="12" spans="1:26" ht="11.25">
      <c r="A12" s="11" t="s">
        <v>14</v>
      </c>
      <c r="D12" s="44">
        <v>1679898</v>
      </c>
      <c r="E12" s="44">
        <v>1196479</v>
      </c>
      <c r="F12" s="44">
        <v>483419</v>
      </c>
      <c r="G12" s="44">
        <v>1781022</v>
      </c>
      <c r="H12" s="44">
        <v>1217253</v>
      </c>
      <c r="I12" s="44">
        <v>563769</v>
      </c>
      <c r="J12" s="44">
        <v>2073169</v>
      </c>
      <c r="K12" s="44">
        <v>1312409</v>
      </c>
      <c r="L12" s="44">
        <v>760760</v>
      </c>
      <c r="M12" s="44">
        <v>2242649</v>
      </c>
      <c r="N12" s="44">
        <v>1363049</v>
      </c>
      <c r="O12" s="44">
        <v>879600</v>
      </c>
      <c r="P12" s="44"/>
      <c r="Q12" s="44"/>
      <c r="R12" s="44"/>
      <c r="S12" s="44"/>
      <c r="T12" s="44">
        <f>T14+T15</f>
        <v>2785896</v>
      </c>
      <c r="U12" s="44">
        <f>U14+U15</f>
        <v>1577427</v>
      </c>
      <c r="V12" s="44">
        <f>V14+V15</f>
        <v>1208469</v>
      </c>
      <c r="W12" s="43"/>
      <c r="X12" s="5"/>
      <c r="Y12" s="5"/>
      <c r="Z12" s="5"/>
    </row>
    <row r="13" spans="4:26" ht="11.25"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3"/>
      <c r="X13" s="5"/>
      <c r="Y13" s="5"/>
      <c r="Z13" s="5"/>
    </row>
    <row r="14" spans="1:26" ht="11.25">
      <c r="A14" s="48"/>
      <c r="B14" s="48" t="s">
        <v>15</v>
      </c>
      <c r="C14" s="49"/>
      <c r="D14" s="50">
        <v>1404230</v>
      </c>
      <c r="E14" s="50">
        <v>1023770</v>
      </c>
      <c r="F14" s="50">
        <v>380460</v>
      </c>
      <c r="G14" s="50">
        <v>1413252</v>
      </c>
      <c r="H14" s="50">
        <v>1008782</v>
      </c>
      <c r="I14" s="50">
        <v>404470</v>
      </c>
      <c r="J14" s="50">
        <v>1783365</v>
      </c>
      <c r="K14" s="50">
        <v>1184223</v>
      </c>
      <c r="L14" s="50">
        <v>599142</v>
      </c>
      <c r="M14" s="50">
        <v>1754460</v>
      </c>
      <c r="N14" s="50">
        <v>1118446</v>
      </c>
      <c r="O14" s="50">
        <v>636014</v>
      </c>
      <c r="P14" s="50"/>
      <c r="Q14" s="50"/>
      <c r="R14" s="50"/>
      <c r="S14" s="50"/>
      <c r="T14" s="50">
        <f>SUM(U14:V14)</f>
        <v>2445701</v>
      </c>
      <c r="U14" s="50">
        <v>1426493</v>
      </c>
      <c r="V14" s="50">
        <v>1019208</v>
      </c>
      <c r="W14" s="43"/>
      <c r="X14" s="5"/>
      <c r="Y14" s="5"/>
      <c r="Z14" s="5"/>
    </row>
    <row r="15" spans="1:26" ht="11.25">
      <c r="A15" s="48"/>
      <c r="B15" s="48" t="s">
        <v>16</v>
      </c>
      <c r="C15" s="49"/>
      <c r="D15" s="50">
        <v>275668</v>
      </c>
      <c r="E15" s="50">
        <v>172709</v>
      </c>
      <c r="F15" s="50">
        <v>102959</v>
      </c>
      <c r="G15" s="50">
        <v>367770</v>
      </c>
      <c r="H15" s="50">
        <v>208471</v>
      </c>
      <c r="I15" s="50">
        <v>159299</v>
      </c>
      <c r="J15" s="50">
        <v>289804</v>
      </c>
      <c r="K15" s="50">
        <v>128186</v>
      </c>
      <c r="L15" s="50">
        <v>161618</v>
      </c>
      <c r="M15" s="50">
        <v>488189</v>
      </c>
      <c r="N15" s="50">
        <v>244603</v>
      </c>
      <c r="O15" s="50">
        <v>243586</v>
      </c>
      <c r="P15" s="50"/>
      <c r="Q15" s="50"/>
      <c r="R15" s="50"/>
      <c r="S15" s="50"/>
      <c r="T15" s="50">
        <f>T16+T17</f>
        <v>340195</v>
      </c>
      <c r="U15" s="50">
        <f>U16+U17</f>
        <v>150934</v>
      </c>
      <c r="V15" s="50">
        <f>V16+V17</f>
        <v>189261</v>
      </c>
      <c r="W15" s="43"/>
      <c r="X15" s="5"/>
      <c r="Y15" s="5"/>
      <c r="Z15" s="5"/>
    </row>
    <row r="16" spans="1:26" ht="11.25">
      <c r="A16" s="48"/>
      <c r="B16" s="49"/>
      <c r="C16" s="48" t="s">
        <v>17</v>
      </c>
      <c r="D16" s="50">
        <v>111850</v>
      </c>
      <c r="E16" s="50">
        <v>50922</v>
      </c>
      <c r="F16" s="50">
        <v>60928</v>
      </c>
      <c r="G16" s="50">
        <v>159867</v>
      </c>
      <c r="H16" s="50">
        <v>71384</v>
      </c>
      <c r="I16" s="50">
        <v>88483</v>
      </c>
      <c r="J16" s="50">
        <v>84590</v>
      </c>
      <c r="K16" s="50">
        <v>33060</v>
      </c>
      <c r="L16" s="50">
        <v>51530</v>
      </c>
      <c r="M16" s="50">
        <v>350506</v>
      </c>
      <c r="N16" s="50">
        <v>183137</v>
      </c>
      <c r="O16" s="50">
        <v>167369</v>
      </c>
      <c r="P16" s="50"/>
      <c r="Q16" s="50"/>
      <c r="R16" s="50"/>
      <c r="S16" s="50"/>
      <c r="T16" s="50">
        <f>SUM(U16:V16)</f>
        <v>67557</v>
      </c>
      <c r="U16" s="50">
        <v>31202</v>
      </c>
      <c r="V16" s="50">
        <v>36355</v>
      </c>
      <c r="W16" s="43"/>
      <c r="X16" s="5"/>
      <c r="Y16" s="5"/>
      <c r="Z16" s="5"/>
    </row>
    <row r="17" spans="1:26" ht="11.25">
      <c r="A17" s="48"/>
      <c r="B17" s="49"/>
      <c r="C17" s="48" t="s">
        <v>18</v>
      </c>
      <c r="D17" s="50">
        <v>163818</v>
      </c>
      <c r="E17" s="50">
        <v>121787</v>
      </c>
      <c r="F17" s="50">
        <v>42031</v>
      </c>
      <c r="G17" s="50">
        <v>207903</v>
      </c>
      <c r="H17" s="50">
        <v>137087</v>
      </c>
      <c r="I17" s="50">
        <v>70816</v>
      </c>
      <c r="J17" s="50">
        <v>205214</v>
      </c>
      <c r="K17" s="50">
        <v>95126</v>
      </c>
      <c r="L17" s="50">
        <v>110088</v>
      </c>
      <c r="M17" s="50">
        <v>137683</v>
      </c>
      <c r="N17" s="50">
        <v>61466</v>
      </c>
      <c r="O17" s="50">
        <v>76217</v>
      </c>
      <c r="P17" s="50"/>
      <c r="Q17" s="50"/>
      <c r="R17" s="50"/>
      <c r="S17" s="50"/>
      <c r="T17" s="50">
        <f>SUM(U17:V17)</f>
        <v>272638</v>
      </c>
      <c r="U17" s="50">
        <v>119732</v>
      </c>
      <c r="V17" s="50">
        <v>152906</v>
      </c>
      <c r="W17" s="43"/>
      <c r="X17" s="5"/>
      <c r="Y17" s="5"/>
      <c r="Z17" s="5"/>
    </row>
    <row r="18" spans="4:26" ht="11.25"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5"/>
      <c r="O18" s="45"/>
      <c r="P18" s="44"/>
      <c r="Q18" s="44"/>
      <c r="R18" s="44"/>
      <c r="S18" s="44"/>
      <c r="T18" s="44"/>
      <c r="U18" s="44"/>
      <c r="V18" s="44"/>
      <c r="W18" s="43"/>
      <c r="X18" s="5"/>
      <c r="Y18" s="5"/>
      <c r="Z18" s="5"/>
    </row>
    <row r="19" spans="1:26" ht="11.25">
      <c r="A19" s="11" t="s">
        <v>19</v>
      </c>
      <c r="D19" s="44">
        <v>1631823</v>
      </c>
      <c r="E19" s="44">
        <v>337115</v>
      </c>
      <c r="F19" s="44">
        <v>1294708</v>
      </c>
      <c r="G19" s="44">
        <v>1782869</v>
      </c>
      <c r="H19" s="44">
        <v>444301</v>
      </c>
      <c r="I19" s="44">
        <v>1338568</v>
      </c>
      <c r="J19" s="44">
        <v>1818594</v>
      </c>
      <c r="K19" s="44">
        <v>516314</v>
      </c>
      <c r="L19" s="44">
        <v>1302280</v>
      </c>
      <c r="M19" s="44">
        <v>1912014</v>
      </c>
      <c r="N19" s="44">
        <v>594016</v>
      </c>
      <c r="O19" s="44">
        <v>1317998</v>
      </c>
      <c r="P19" s="44"/>
      <c r="Q19" s="44"/>
      <c r="R19" s="44"/>
      <c r="S19" s="44"/>
      <c r="T19" s="44">
        <v>1777662</v>
      </c>
      <c r="U19" s="44">
        <v>596590</v>
      </c>
      <c r="V19" s="44">
        <v>1181072</v>
      </c>
      <c r="W19" s="46"/>
      <c r="X19" s="18"/>
      <c r="Y19" s="18"/>
      <c r="Z19" s="5"/>
    </row>
    <row r="20" spans="4:26" ht="11.25"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6"/>
      <c r="X20" s="18"/>
      <c r="Y20" s="18"/>
      <c r="Z20" s="5"/>
    </row>
    <row r="21" spans="1:26" ht="11.25">
      <c r="A21" s="48"/>
      <c r="B21" s="48" t="s">
        <v>20</v>
      </c>
      <c r="C21" s="49"/>
      <c r="D21" s="50">
        <v>374285</v>
      </c>
      <c r="E21" s="50">
        <v>193142</v>
      </c>
      <c r="F21" s="50">
        <v>181143</v>
      </c>
      <c r="G21" s="50">
        <v>467611</v>
      </c>
      <c r="H21" s="50">
        <v>247570</v>
      </c>
      <c r="I21" s="50">
        <v>220041</v>
      </c>
      <c r="J21" s="50">
        <v>552344</v>
      </c>
      <c r="K21" s="50">
        <v>290967</v>
      </c>
      <c r="L21" s="50">
        <v>261377</v>
      </c>
      <c r="M21" s="51" t="e">
        <f>SUM(#REF!)</f>
        <v>#REF!</v>
      </c>
      <c r="N21" s="51" t="e">
        <f>SUM(#REF!)</f>
        <v>#REF!</v>
      </c>
      <c r="O21" s="51" t="e">
        <f>SUM(#REF!)</f>
        <v>#REF!</v>
      </c>
      <c r="P21" s="51" t="e">
        <f>SUM(#REF!)</f>
        <v>#REF!</v>
      </c>
      <c r="Q21" s="51" t="e">
        <f>SUM(#REF!)</f>
        <v>#REF!</v>
      </c>
      <c r="R21" s="51" t="e">
        <f>SUM(#REF!)</f>
        <v>#REF!</v>
      </c>
      <c r="S21" s="51" t="e">
        <f>SUM(#REF!)</f>
        <v>#REF!</v>
      </c>
      <c r="T21" s="51">
        <v>664676</v>
      </c>
      <c r="U21" s="51">
        <v>339732</v>
      </c>
      <c r="V21" s="51">
        <v>324944</v>
      </c>
      <c r="W21" s="46"/>
      <c r="Y21" s="18"/>
      <c r="Z21" s="5"/>
    </row>
    <row r="22" spans="1:26" ht="11.25">
      <c r="A22" s="48"/>
      <c r="B22" s="48" t="s">
        <v>21</v>
      </c>
      <c r="C22" s="49"/>
      <c r="D22" s="50">
        <v>33956</v>
      </c>
      <c r="E22" s="50">
        <v>19569</v>
      </c>
      <c r="F22" s="50">
        <v>14387</v>
      </c>
      <c r="G22" s="50">
        <v>33147</v>
      </c>
      <c r="H22" s="50">
        <v>19466</v>
      </c>
      <c r="I22" s="50">
        <v>13681</v>
      </c>
      <c r="J22" s="50">
        <v>23670</v>
      </c>
      <c r="K22" s="50">
        <v>13138</v>
      </c>
      <c r="L22" s="50">
        <v>10532</v>
      </c>
      <c r="M22" s="50">
        <v>27390</v>
      </c>
      <c r="N22" s="50">
        <v>15904</v>
      </c>
      <c r="O22" s="50">
        <v>11486</v>
      </c>
      <c r="P22" s="50"/>
      <c r="Q22" s="50"/>
      <c r="R22" s="50"/>
      <c r="S22" s="50"/>
      <c r="T22" s="50">
        <v>381641</v>
      </c>
      <c r="U22" s="50">
        <v>47630</v>
      </c>
      <c r="V22" s="50">
        <v>30099</v>
      </c>
      <c r="W22" s="46"/>
      <c r="Y22" s="18"/>
      <c r="Z22" s="5"/>
    </row>
    <row r="23" spans="1:26" ht="11.25">
      <c r="A23" s="48"/>
      <c r="B23" s="48" t="s">
        <v>22</v>
      </c>
      <c r="C23" s="49"/>
      <c r="D23" s="50">
        <v>230794</v>
      </c>
      <c r="E23" s="50">
        <v>113084</v>
      </c>
      <c r="F23" s="50">
        <v>117710</v>
      </c>
      <c r="G23" s="50">
        <v>323189</v>
      </c>
      <c r="H23" s="50">
        <v>158110</v>
      </c>
      <c r="I23" s="50">
        <v>165079</v>
      </c>
      <c r="J23" s="50">
        <v>426825</v>
      </c>
      <c r="K23" s="50">
        <v>201608</v>
      </c>
      <c r="L23" s="50">
        <v>225217</v>
      </c>
      <c r="M23" s="50">
        <v>430606</v>
      </c>
      <c r="N23" s="50">
        <v>208868</v>
      </c>
      <c r="O23" s="50">
        <v>221738</v>
      </c>
      <c r="P23" s="50"/>
      <c r="Q23" s="50"/>
      <c r="R23" s="50"/>
      <c r="S23" s="50"/>
      <c r="T23" s="50">
        <v>610250</v>
      </c>
      <c r="U23" s="50">
        <v>179153</v>
      </c>
      <c r="V23" s="50">
        <v>202488</v>
      </c>
      <c r="W23" s="46"/>
      <c r="Y23" s="18"/>
      <c r="Z23" s="5"/>
    </row>
    <row r="24" spans="1:26" ht="11.25">
      <c r="A24" s="48"/>
      <c r="B24" s="48" t="s">
        <v>23</v>
      </c>
      <c r="C24" s="49"/>
      <c r="D24" s="50">
        <v>967806</v>
      </c>
      <c r="E24" s="50">
        <v>0</v>
      </c>
      <c r="F24" s="50">
        <v>967806</v>
      </c>
      <c r="G24" s="50">
        <v>926027</v>
      </c>
      <c r="H24" s="50">
        <v>4305</v>
      </c>
      <c r="I24" s="50">
        <v>921722</v>
      </c>
      <c r="J24" s="50">
        <v>798017</v>
      </c>
      <c r="K24" s="50">
        <v>1221</v>
      </c>
      <c r="L24" s="50">
        <v>796796</v>
      </c>
      <c r="M24" s="50">
        <v>791531</v>
      </c>
      <c r="N24" s="50">
        <v>2737</v>
      </c>
      <c r="O24" s="50">
        <v>788794</v>
      </c>
      <c r="P24" s="50"/>
      <c r="Q24" s="50"/>
      <c r="R24" s="50"/>
      <c r="S24" s="50"/>
      <c r="T24" s="50">
        <v>77729</v>
      </c>
      <c r="U24" s="50">
        <v>14090</v>
      </c>
      <c r="V24" s="50">
        <v>596160</v>
      </c>
      <c r="W24" s="46"/>
      <c r="Y24" s="18"/>
      <c r="Z24" s="5"/>
    </row>
    <row r="25" spans="1:26" ht="11.25">
      <c r="A25" s="48"/>
      <c r="B25" s="48" t="s">
        <v>24</v>
      </c>
      <c r="C25" s="49"/>
      <c r="D25" s="50">
        <v>24982</v>
      </c>
      <c r="E25" s="50">
        <v>11320</v>
      </c>
      <c r="F25" s="50">
        <v>13662</v>
      </c>
      <c r="G25" s="50">
        <v>32895</v>
      </c>
      <c r="H25" s="50">
        <v>14850</v>
      </c>
      <c r="I25" s="50">
        <v>18045</v>
      </c>
      <c r="J25" s="50">
        <v>17738</v>
      </c>
      <c r="K25" s="50">
        <v>9380</v>
      </c>
      <c r="L25" s="50">
        <v>8358</v>
      </c>
      <c r="M25" s="50">
        <v>32247</v>
      </c>
      <c r="N25" s="50">
        <v>16076</v>
      </c>
      <c r="O25" s="50">
        <v>16171</v>
      </c>
      <c r="P25" s="50"/>
      <c r="Q25" s="50"/>
      <c r="R25" s="50"/>
      <c r="S25" s="50"/>
      <c r="T25" s="50">
        <v>43366</v>
      </c>
      <c r="U25" s="50">
        <v>15985</v>
      </c>
      <c r="V25" s="50">
        <v>27381</v>
      </c>
      <c r="W25" s="46"/>
      <c r="Y25" s="18"/>
      <c r="Z25" s="5"/>
    </row>
    <row r="26" spans="4:26" ht="11.25"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5"/>
      <c r="O26" s="45"/>
      <c r="P26" s="44"/>
      <c r="Q26" s="44"/>
      <c r="R26" s="44"/>
      <c r="S26" s="44"/>
      <c r="T26" s="44"/>
      <c r="U26" s="44"/>
      <c r="V26" s="44"/>
      <c r="W26" s="46"/>
      <c r="X26" s="18"/>
      <c r="Y26" s="18"/>
      <c r="Z26" s="5"/>
    </row>
    <row r="27" spans="1:26" ht="11.25">
      <c r="A27" s="11" t="s">
        <v>25</v>
      </c>
      <c r="D27" s="44">
        <v>41570</v>
      </c>
      <c r="E27" s="44">
        <v>41570</v>
      </c>
      <c r="F27" s="44"/>
      <c r="G27" s="44">
        <v>30958</v>
      </c>
      <c r="H27" s="44">
        <v>30958</v>
      </c>
      <c r="I27" s="44"/>
      <c r="J27" s="44">
        <v>26246</v>
      </c>
      <c r="K27" s="44">
        <v>26241</v>
      </c>
      <c r="L27" s="44">
        <v>5</v>
      </c>
      <c r="M27" s="44">
        <v>20447</v>
      </c>
      <c r="N27" s="44">
        <v>20447</v>
      </c>
      <c r="O27" s="44"/>
      <c r="P27" s="44"/>
      <c r="Q27" s="44"/>
      <c r="R27" s="44"/>
      <c r="S27" s="44"/>
      <c r="T27" s="44">
        <v>0</v>
      </c>
      <c r="U27" s="44">
        <v>0</v>
      </c>
      <c r="V27" s="44">
        <v>0</v>
      </c>
      <c r="W27" s="46"/>
      <c r="X27" s="18"/>
      <c r="Y27" s="18"/>
      <c r="Z27" s="5"/>
    </row>
    <row r="28" spans="1:256" ht="11.25">
      <c r="A28" s="1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1"/>
      <c r="X28" s="1"/>
      <c r="Y28" s="1"/>
      <c r="Z28" s="1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1.25">
      <c r="A29" s="18" t="s">
        <v>26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1.25">
      <c r="A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1.25">
      <c r="A31" s="12" t="s">
        <v>13</v>
      </c>
      <c r="B31" s="17"/>
      <c r="C31" s="17"/>
      <c r="D31" s="19">
        <v>100</v>
      </c>
      <c r="E31" s="19">
        <v>100</v>
      </c>
      <c r="F31" s="19">
        <v>100</v>
      </c>
      <c r="G31" s="19">
        <v>100</v>
      </c>
      <c r="H31" s="19">
        <v>100</v>
      </c>
      <c r="I31" s="19">
        <v>100</v>
      </c>
      <c r="J31" s="19">
        <v>100</v>
      </c>
      <c r="K31" s="19">
        <v>100</v>
      </c>
      <c r="L31" s="19">
        <v>100</v>
      </c>
      <c r="M31" s="19">
        <f>M10/$M$10*100</f>
        <v>100</v>
      </c>
      <c r="N31" s="19">
        <f>N10/$N$10*100</f>
        <v>100</v>
      </c>
      <c r="O31" s="19">
        <f>O10/$O$10*100</f>
        <v>100</v>
      </c>
      <c r="P31" s="19"/>
      <c r="Q31" s="19"/>
      <c r="R31" s="19"/>
      <c r="S31" s="19"/>
      <c r="T31" s="19">
        <f>T10/T$10*100</f>
        <v>100</v>
      </c>
      <c r="U31" s="19">
        <f>U10/U$10*100</f>
        <v>100</v>
      </c>
      <c r="V31" s="19">
        <f>V10/V$10*100</f>
        <v>100</v>
      </c>
      <c r="W31" s="19"/>
      <c r="X31" s="19"/>
      <c r="Y31" s="19"/>
      <c r="Z31" s="19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1.25">
      <c r="A32" s="1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1.25">
      <c r="A33" s="16" t="s">
        <v>14</v>
      </c>
      <c r="B33" s="13"/>
      <c r="C33" s="13"/>
      <c r="D33" s="20">
        <v>50.0969942662298</v>
      </c>
      <c r="E33" s="20">
        <v>75.95901125216167</v>
      </c>
      <c r="F33" s="20">
        <v>27.186978207968274</v>
      </c>
      <c r="G33" s="20">
        <v>49.54372214243213</v>
      </c>
      <c r="H33" s="20">
        <v>71.9199036698115</v>
      </c>
      <c r="I33" s="20">
        <v>29.63560084254262</v>
      </c>
      <c r="J33" s="20">
        <v>52.9138396568257</v>
      </c>
      <c r="K33" s="20">
        <v>70.75118438956228</v>
      </c>
      <c r="L33" s="20">
        <v>36.87558923823765</v>
      </c>
      <c r="M33" s="20">
        <f>M12/$M$10*100</f>
        <v>53.71472847421984</v>
      </c>
      <c r="N33" s="20">
        <f>N12/$N$10*100</f>
        <v>68.92747047805526</v>
      </c>
      <c r="O33" s="20">
        <f>O12/$O$10*100</f>
        <v>40.025518770949006</v>
      </c>
      <c r="P33" s="20">
        <f>P12/$O$10*100</f>
        <v>0</v>
      </c>
      <c r="Q33" s="20">
        <f>Q12/$O$10*100</f>
        <v>0</v>
      </c>
      <c r="R33" s="20">
        <f>R12/$O$10*100</f>
        <v>0</v>
      </c>
      <c r="S33" s="20">
        <f>S12/$O$10*100</f>
        <v>0</v>
      </c>
      <c r="T33" s="20">
        <f>T12/$T$10*100</f>
        <v>61.04657813048503</v>
      </c>
      <c r="U33" s="20">
        <f>U12/$U$10*100</f>
        <v>72.55817226820214</v>
      </c>
      <c r="V33" s="20">
        <f>V12/$V$10*100</f>
        <v>50.57326909226501</v>
      </c>
      <c r="W33" s="20"/>
      <c r="X33" s="20"/>
      <c r="Y33" s="20"/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1.25">
      <c r="A34" s="16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2.75">
      <c r="A35" s="52"/>
      <c r="B35" s="53" t="s">
        <v>15</v>
      </c>
      <c r="C35" s="54"/>
      <c r="D35" s="55">
        <v>83.59019416655059</v>
      </c>
      <c r="E35" s="55">
        <v>85.56522931033474</v>
      </c>
      <c r="F35" s="55">
        <v>78.70191283338056</v>
      </c>
      <c r="G35" s="55">
        <v>79.3506200372595</v>
      </c>
      <c r="H35" s="55">
        <v>82.8736507529659</v>
      </c>
      <c r="I35" s="55">
        <v>71.74392348639248</v>
      </c>
      <c r="J35" s="55">
        <v>86.02120714712596</v>
      </c>
      <c r="K35" s="55">
        <v>90.23277042446371</v>
      </c>
      <c r="L35" s="55">
        <v>78.75571796624428</v>
      </c>
      <c r="M35" s="55">
        <f>M14/$M$12*100</f>
        <v>78.23159130117999</v>
      </c>
      <c r="N35" s="55">
        <f>N14/$N$12*100</f>
        <v>82.05471703511759</v>
      </c>
      <c r="O35" s="55">
        <f>O14/$O$12*100</f>
        <v>72.30718508412915</v>
      </c>
      <c r="P35" s="55">
        <f>P14/$O$12*100</f>
        <v>0</v>
      </c>
      <c r="Q35" s="55">
        <f>Q14/$O$12*100</f>
        <v>0</v>
      </c>
      <c r="R35" s="55">
        <f>R14/$O$12*100</f>
        <v>0</v>
      </c>
      <c r="S35" s="55">
        <f>S14/$O$12*100</f>
        <v>0</v>
      </c>
      <c r="T35" s="55">
        <f>T14/$T$12*100</f>
        <v>87.78866834942869</v>
      </c>
      <c r="U35" s="55">
        <f>U14/$U$12*100</f>
        <v>90.4316332863581</v>
      </c>
      <c r="V35" s="55">
        <f>V14/$V$12*100</f>
        <v>84.3387790667365</v>
      </c>
      <c r="W35" s="20"/>
      <c r="X35" s="20"/>
      <c r="Y35" s="20"/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2.75">
      <c r="A36" s="52"/>
      <c r="B36" s="53" t="s">
        <v>16</v>
      </c>
      <c r="C36" s="54"/>
      <c r="D36" s="55">
        <v>16.40980583344941</v>
      </c>
      <c r="E36" s="55">
        <v>14.43477068966526</v>
      </c>
      <c r="F36" s="55">
        <v>21.298087166619435</v>
      </c>
      <c r="G36" s="55">
        <v>20.649379962740493</v>
      </c>
      <c r="H36" s="55">
        <v>17.1263492470341</v>
      </c>
      <c r="I36" s="55">
        <v>28.256076513607525</v>
      </c>
      <c r="J36" s="55">
        <v>13.97879285287403</v>
      </c>
      <c r="K36" s="55">
        <v>9.767229575536286</v>
      </c>
      <c r="L36" s="55">
        <v>21.244282033755717</v>
      </c>
      <c r="M36" s="55">
        <f>M15/$M$12*100</f>
        <v>21.76840869882001</v>
      </c>
      <c r="N36" s="55">
        <f>N15/$N$12*100</f>
        <v>17.945282964882406</v>
      </c>
      <c r="O36" s="55">
        <f>O15/$O$12*100</f>
        <v>27.69281491587085</v>
      </c>
      <c r="P36" s="55"/>
      <c r="Q36" s="55"/>
      <c r="R36" s="55"/>
      <c r="S36" s="55"/>
      <c r="T36" s="55">
        <f>T15/$T$12*100</f>
        <v>12.211331650571307</v>
      </c>
      <c r="U36" s="55">
        <f>U15/$U$12*100</f>
        <v>9.568366713641899</v>
      </c>
      <c r="V36" s="55">
        <f>V15/$V$12*100</f>
        <v>15.661220933263492</v>
      </c>
      <c r="W36" s="20"/>
      <c r="X36" s="20"/>
      <c r="Y36" s="20"/>
      <c r="Z36" s="2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2.75">
      <c r="A37" s="52"/>
      <c r="B37" s="52"/>
      <c r="C37" s="53" t="s">
        <v>17</v>
      </c>
      <c r="D37" s="55">
        <v>40.57416892784074</v>
      </c>
      <c r="E37" s="55">
        <v>29.48427702088484</v>
      </c>
      <c r="F37" s="55">
        <v>59.17695393311901</v>
      </c>
      <c r="G37" s="55">
        <v>43.46928787013623</v>
      </c>
      <c r="H37" s="55">
        <v>34.24169308920665</v>
      </c>
      <c r="I37" s="55">
        <v>55.54523255011017</v>
      </c>
      <c r="J37" s="55">
        <v>29.188693047715006</v>
      </c>
      <c r="K37" s="55">
        <v>25.790647964676328</v>
      </c>
      <c r="L37" s="55">
        <v>31.883824821492656</v>
      </c>
      <c r="M37" s="55">
        <f>M16/$M$15*100</f>
        <v>71.7971933001358</v>
      </c>
      <c r="N37" s="55">
        <f>N16/$N$15*100</f>
        <v>74.87111768866286</v>
      </c>
      <c r="O37" s="55">
        <f aca="true" t="shared" si="0" ref="O37:S38">O16/$O$15*100</f>
        <v>68.71043491826295</v>
      </c>
      <c r="P37" s="55">
        <f t="shared" si="0"/>
        <v>0</v>
      </c>
      <c r="Q37" s="55">
        <f t="shared" si="0"/>
        <v>0</v>
      </c>
      <c r="R37" s="55">
        <f t="shared" si="0"/>
        <v>0</v>
      </c>
      <c r="S37" s="55">
        <f t="shared" si="0"/>
        <v>0</v>
      </c>
      <c r="T37" s="55">
        <f>T16/$T$15*100</f>
        <v>19.858316553741236</v>
      </c>
      <c r="U37" s="55">
        <f>U16/$U$15*100</f>
        <v>20.672611870088915</v>
      </c>
      <c r="V37" s="55">
        <f>V16/$V$15*100</f>
        <v>19.20892312732153</v>
      </c>
      <c r="W37" s="20"/>
      <c r="X37" s="20"/>
      <c r="Y37" s="20"/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2.75">
      <c r="A38" s="52"/>
      <c r="B38" s="52"/>
      <c r="C38" s="53" t="s">
        <v>18</v>
      </c>
      <c r="D38" s="55">
        <v>59.42583107215926</v>
      </c>
      <c r="E38" s="55">
        <v>70.51572297911515</v>
      </c>
      <c r="F38" s="55">
        <v>40.82304606688099</v>
      </c>
      <c r="G38" s="55">
        <v>56.53071212986377</v>
      </c>
      <c r="H38" s="55">
        <v>65.75830691079335</v>
      </c>
      <c r="I38" s="55">
        <v>44.45476744988983</v>
      </c>
      <c r="J38" s="55">
        <v>70.811306952285</v>
      </c>
      <c r="K38" s="55">
        <v>74.20935203532368</v>
      </c>
      <c r="L38" s="55">
        <v>68.11617517850735</v>
      </c>
      <c r="M38" s="55">
        <f>M17/$M$15*100</f>
        <v>28.20280669986419</v>
      </c>
      <c r="N38" s="55">
        <f>N17/$N$15*100</f>
        <v>25.128882311337147</v>
      </c>
      <c r="O38" s="55">
        <f t="shared" si="0"/>
        <v>31.28956508173705</v>
      </c>
      <c r="P38" s="55">
        <f t="shared" si="0"/>
        <v>0</v>
      </c>
      <c r="Q38" s="55">
        <f t="shared" si="0"/>
        <v>0</v>
      </c>
      <c r="R38" s="55">
        <f t="shared" si="0"/>
        <v>0</v>
      </c>
      <c r="S38" s="55">
        <f t="shared" si="0"/>
        <v>0</v>
      </c>
      <c r="T38" s="55">
        <f>T17/$T$15*100</f>
        <v>80.14168344625875</v>
      </c>
      <c r="U38" s="55">
        <f>U17/$U$15*100</f>
        <v>79.32738812991109</v>
      </c>
      <c r="V38" s="55">
        <f>V17/$V$15*100</f>
        <v>80.79107687267847</v>
      </c>
      <c r="W38" s="20"/>
      <c r="X38" s="20"/>
      <c r="Y38" s="20"/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1.25">
      <c r="A39" s="16"/>
      <c r="B39" s="13"/>
      <c r="C39" s="1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1.25">
      <c r="A40" s="16" t="s">
        <v>19</v>
      </c>
      <c r="B40" s="13"/>
      <c r="C40" s="13"/>
      <c r="D40" s="20">
        <v>48.66332805593073</v>
      </c>
      <c r="E40" s="20">
        <v>21.401898468984818</v>
      </c>
      <c r="F40" s="20">
        <v>72.81302179203173</v>
      </c>
      <c r="G40" s="20">
        <v>49.59510121287431</v>
      </c>
      <c r="H40" s="20">
        <v>26.250980790682725</v>
      </c>
      <c r="I40" s="20">
        <v>70.36439915745738</v>
      </c>
      <c r="J40" s="20">
        <v>46.416279288791834</v>
      </c>
      <c r="K40" s="20">
        <v>27.834178992152946</v>
      </c>
      <c r="L40" s="20">
        <v>63.12416840156177</v>
      </c>
      <c r="M40" s="20">
        <f>M19/$M$10*100</f>
        <v>45.79553592599955</v>
      </c>
      <c r="N40" s="20">
        <f>N19/$N$10*100</f>
        <v>30.03855349550344</v>
      </c>
      <c r="O40" s="20">
        <f>O19/$O$10*100</f>
        <v>59.974481229050994</v>
      </c>
      <c r="P40" s="20">
        <f>P19/$O$10*100</f>
        <v>0</v>
      </c>
      <c r="Q40" s="20">
        <f>Q19/$O$10*100</f>
        <v>0</v>
      </c>
      <c r="R40" s="20">
        <f>R19/$O$10*100</f>
        <v>0</v>
      </c>
      <c r="S40" s="20">
        <f>S19/$O$10*100</f>
        <v>0</v>
      </c>
      <c r="T40" s="20">
        <f>T19/$T$10*100</f>
        <v>38.95342186951497</v>
      </c>
      <c r="U40" s="20">
        <f>U19/$U$10*100</f>
        <v>27.441827731797865</v>
      </c>
      <c r="V40" s="20">
        <f>V19/$V$10*100</f>
        <v>49.426730907735</v>
      </c>
      <c r="W40" s="20"/>
      <c r="X40" s="20"/>
      <c r="Y40" s="20"/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1.25">
      <c r="A41" s="16"/>
      <c r="B41" s="13"/>
      <c r="C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2.75">
      <c r="A42" s="52"/>
      <c r="B42" s="53" t="s">
        <v>20</v>
      </c>
      <c r="C42" s="54"/>
      <c r="D42" s="55">
        <v>22.936617513051353</v>
      </c>
      <c r="E42" s="55">
        <v>57.292615279652345</v>
      </c>
      <c r="F42" s="55">
        <v>13.991031182320647</v>
      </c>
      <c r="G42" s="55">
        <v>26.2280066566865</v>
      </c>
      <c r="H42" s="55">
        <v>55.72123402828263</v>
      </c>
      <c r="I42" s="55">
        <v>16.438537302550188</v>
      </c>
      <c r="J42" s="55">
        <v>30.372034659742635</v>
      </c>
      <c r="K42" s="55">
        <v>56.35466014866922</v>
      </c>
      <c r="L42" s="55">
        <v>20.07072211813128</v>
      </c>
      <c r="M42" s="55" t="e">
        <f>M21/$M$19*100</f>
        <v>#REF!</v>
      </c>
      <c r="N42" s="55" t="e">
        <f>N21/$N$19*100</f>
        <v>#REF!</v>
      </c>
      <c r="O42" s="55" t="e">
        <f>O21/$O$19*100</f>
        <v>#REF!</v>
      </c>
      <c r="P42" s="55" t="e">
        <f>P21/$O$19*100</f>
        <v>#REF!</v>
      </c>
      <c r="Q42" s="55" t="e">
        <f>Q21/$O$19*100</f>
        <v>#REF!</v>
      </c>
      <c r="R42" s="55" t="e">
        <f>R21/$O$19*100</f>
        <v>#REF!</v>
      </c>
      <c r="S42" s="55" t="e">
        <f>S21/$O$19*100</f>
        <v>#REF!</v>
      </c>
      <c r="T42" s="55">
        <f>T21/$T$19*100</f>
        <v>37.390460053711</v>
      </c>
      <c r="U42" s="55">
        <f>U21/$U$19*100</f>
        <v>56.94564106002448</v>
      </c>
      <c r="V42" s="55">
        <f>V21/$V$19*100</f>
        <v>27.512632591408483</v>
      </c>
      <c r="W42" s="20"/>
      <c r="X42" s="20"/>
      <c r="Y42" s="20"/>
      <c r="Z42" s="20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2.75">
      <c r="A43" s="52"/>
      <c r="B43" s="53" t="s">
        <v>21</v>
      </c>
      <c r="C43" s="54"/>
      <c r="D43" s="55">
        <v>2.080862936727819</v>
      </c>
      <c r="E43" s="55">
        <v>5.804844044317221</v>
      </c>
      <c r="F43" s="55">
        <v>1.1112158108237533</v>
      </c>
      <c r="G43" s="55">
        <v>1.859194365934906</v>
      </c>
      <c r="H43" s="55">
        <v>4.381264052973097</v>
      </c>
      <c r="I43" s="55">
        <v>1.022062383084012</v>
      </c>
      <c r="J43" s="55">
        <v>1.3015549374956696</v>
      </c>
      <c r="K43" s="55">
        <v>2.5445755877237497</v>
      </c>
      <c r="L43" s="55">
        <v>0.8087354485978437</v>
      </c>
      <c r="M43" s="55">
        <f>M22/$M$19*100</f>
        <v>1.4325208915834298</v>
      </c>
      <c r="N43" s="55">
        <f>N22/$N$19*100</f>
        <v>2.6773689597586596</v>
      </c>
      <c r="O43" s="55">
        <f>O22/$O$19*100</f>
        <v>0.8714732495800449</v>
      </c>
      <c r="P43" s="55"/>
      <c r="Q43" s="55"/>
      <c r="R43" s="55"/>
      <c r="S43" s="55"/>
      <c r="T43" s="55">
        <f>T22/$T$19*100</f>
        <v>21.46870439937401</v>
      </c>
      <c r="U43" s="55">
        <f>U22/$U$19*100</f>
        <v>7.983707403744615</v>
      </c>
      <c r="V43" s="55">
        <f>V22/$V$19*100</f>
        <v>2.5484475120907106</v>
      </c>
      <c r="W43" s="20"/>
      <c r="X43" s="20"/>
      <c r="Y43" s="20"/>
      <c r="Z43" s="2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2.75">
      <c r="A44" s="52"/>
      <c r="B44" s="53" t="s">
        <v>22</v>
      </c>
      <c r="C44" s="54"/>
      <c r="D44" s="55">
        <v>14.143323142277072</v>
      </c>
      <c r="E44" s="55">
        <v>33.54463610340685</v>
      </c>
      <c r="F44" s="55">
        <v>9.091625293116286</v>
      </c>
      <c r="G44" s="55">
        <v>18.12746758174605</v>
      </c>
      <c r="H44" s="55">
        <v>35.586235457493906</v>
      </c>
      <c r="I44" s="55">
        <v>12.33250757525953</v>
      </c>
      <c r="J44" s="55">
        <v>23.47005433868142</v>
      </c>
      <c r="K44" s="55">
        <v>39.04755633199952</v>
      </c>
      <c r="L44" s="55">
        <v>17.29405350615843</v>
      </c>
      <c r="M44" s="55">
        <f>M23/$M$19*100</f>
        <v>22.52106940639556</v>
      </c>
      <c r="N44" s="55">
        <f>N23/$N$19*100</f>
        <v>35.16201583795723</v>
      </c>
      <c r="O44" s="55">
        <f>O23/$O$19*100</f>
        <v>16.82384950508271</v>
      </c>
      <c r="P44" s="55"/>
      <c r="Q44" s="55"/>
      <c r="R44" s="55"/>
      <c r="S44" s="55"/>
      <c r="T44" s="55">
        <f>T23/$T$19*100</f>
        <v>34.32879816298036</v>
      </c>
      <c r="U44" s="55">
        <f>U23/$U$19*100</f>
        <v>30.02950099733485</v>
      </c>
      <c r="V44" s="55">
        <f>V23/$V$19*100</f>
        <v>17.14442472601162</v>
      </c>
      <c r="W44" s="20"/>
      <c r="X44" s="20"/>
      <c r="Y44" s="20"/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52"/>
      <c r="B45" s="53" t="s">
        <v>23</v>
      </c>
      <c r="C45" s="54"/>
      <c r="D45" s="55">
        <v>59.308270566109194</v>
      </c>
      <c r="E45" s="55">
        <v>0</v>
      </c>
      <c r="F45" s="55">
        <v>74.75090908529182</v>
      </c>
      <c r="G45" s="55">
        <v>51.940271551078624</v>
      </c>
      <c r="H45" s="55">
        <v>0.968937724650631</v>
      </c>
      <c r="I45" s="55">
        <v>68.85881031072012</v>
      </c>
      <c r="J45" s="55">
        <v>43.88098718020625</v>
      </c>
      <c r="K45" s="55">
        <v>0.23648400004648334</v>
      </c>
      <c r="L45" s="55">
        <v>61.184691464201244</v>
      </c>
      <c r="M45" s="55">
        <f>M24/$M$19*100</f>
        <v>41.39776173187016</v>
      </c>
      <c r="N45" s="55">
        <f>N24/$N$19*100</f>
        <v>0.4607619996767764</v>
      </c>
      <c r="O45" s="55">
        <f>O24/$O$19*100</f>
        <v>59.84789051273219</v>
      </c>
      <c r="P45" s="55"/>
      <c r="Q45" s="55"/>
      <c r="R45" s="55"/>
      <c r="S45" s="55"/>
      <c r="T45" s="55">
        <f>T24/$T$19*100</f>
        <v>4.372541011733389</v>
      </c>
      <c r="U45" s="55">
        <f>U24/$U$19*100</f>
        <v>2.361755979818636</v>
      </c>
      <c r="V45" s="55">
        <f>V24/$V$19*100</f>
        <v>50.47617757427151</v>
      </c>
      <c r="W45" s="20"/>
      <c r="X45" s="20"/>
      <c r="Y45" s="20"/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>
      <c r="A46" s="52"/>
      <c r="B46" s="53" t="s">
        <v>24</v>
      </c>
      <c r="C46" s="54"/>
      <c r="D46" s="55">
        <v>1.5309258418345617</v>
      </c>
      <c r="E46" s="55">
        <v>3.3579045726235854</v>
      </c>
      <c r="F46" s="55">
        <v>1.0552186284474956</v>
      </c>
      <c r="G46" s="55">
        <v>1.8450598445539184</v>
      </c>
      <c r="H46" s="55">
        <v>3.3423287365997374</v>
      </c>
      <c r="I46" s="55">
        <v>1.3480824283861559</v>
      </c>
      <c r="J46" s="55">
        <v>0.9753688838740258</v>
      </c>
      <c r="K46" s="55">
        <v>1.8167239315610269</v>
      </c>
      <c r="L46" s="55">
        <v>0.6417974629112019</v>
      </c>
      <c r="M46" s="55">
        <f>M25/$M$19*100</f>
        <v>1.6865462282179944</v>
      </c>
      <c r="N46" s="55">
        <f>N25/$N$19*100</f>
        <v>2.706324408770134</v>
      </c>
      <c r="O46" s="55">
        <f>O25/$O$19*100</f>
        <v>1.2269366114364362</v>
      </c>
      <c r="P46" s="55"/>
      <c r="Q46" s="55"/>
      <c r="R46" s="55"/>
      <c r="S46" s="55"/>
      <c r="T46" s="55">
        <f>T25/$T$19*100</f>
        <v>2.4394963722012397</v>
      </c>
      <c r="U46" s="55">
        <f>U25/$U$19*100</f>
        <v>2.6793945590774233</v>
      </c>
      <c r="V46" s="55">
        <f>V25/$V$19*100</f>
        <v>2.3183175962176734</v>
      </c>
      <c r="W46" s="20"/>
      <c r="X46" s="20"/>
      <c r="Y46" s="20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1.25">
      <c r="A47" s="16"/>
      <c r="B47" s="13"/>
      <c r="C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1.25">
      <c r="A48" s="16" t="s">
        <v>25</v>
      </c>
      <c r="B48" s="13"/>
      <c r="C48" s="13"/>
      <c r="D48" s="20">
        <v>1.2396776778394718</v>
      </c>
      <c r="E48" s="20">
        <v>2.6390902788535033</v>
      </c>
      <c r="F48" s="20">
        <v>0</v>
      </c>
      <c r="G48" s="20">
        <v>0.8611766446935601</v>
      </c>
      <c r="H48" s="20">
        <v>1.829115539505776</v>
      </c>
      <c r="I48" s="20">
        <v>0</v>
      </c>
      <c r="J48" s="20">
        <v>0.6698810543824683</v>
      </c>
      <c r="K48" s="20">
        <v>1.4146366182847754</v>
      </c>
      <c r="L48" s="20">
        <v>0.000242360200577302</v>
      </c>
      <c r="M48" s="20">
        <f>M27/$M$10*100</f>
        <v>0.4897355997806046</v>
      </c>
      <c r="N48" s="20">
        <f>N27/$N$10*100</f>
        <v>1.033976026441306</v>
      </c>
      <c r="O48" s="20">
        <f>O27/$O$10*100</f>
        <v>0</v>
      </c>
      <c r="P48" s="20">
        <f>P27/$O$10*100</f>
        <v>0</v>
      </c>
      <c r="Q48" s="20">
        <f>Q27/$O$10*100</f>
        <v>0</v>
      </c>
      <c r="R48" s="20">
        <f>R27/$O$10*100</f>
        <v>0</v>
      </c>
      <c r="S48" s="20">
        <f>S27/$O$10*100</f>
        <v>0</v>
      </c>
      <c r="T48" s="20">
        <f>T27/T$10*100</f>
        <v>0</v>
      </c>
      <c r="U48" s="20">
        <f>U27/U$10*100</f>
        <v>0</v>
      </c>
      <c r="V48" s="20">
        <f>V27/V$10*100</f>
        <v>0</v>
      </c>
      <c r="W48" s="20"/>
      <c r="X48" s="20"/>
      <c r="Y48" s="20"/>
      <c r="Z48" s="20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1.25">
      <c r="A49" s="13"/>
      <c r="B49" s="13"/>
      <c r="C49" s="13"/>
      <c r="D49" s="20"/>
      <c r="E49" s="20"/>
      <c r="F49" s="20"/>
      <c r="G49" s="20"/>
      <c r="H49" s="20"/>
      <c r="I49" s="20"/>
      <c r="J49" s="20"/>
      <c r="K49" s="20"/>
      <c r="L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32" ht="12.75">
      <c r="A50" s="2" t="s">
        <v>27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9"/>
      <c r="AB50" s="9"/>
      <c r="AC50" s="9"/>
      <c r="AD50" s="9"/>
      <c r="AE50" s="9"/>
      <c r="AF50" s="9"/>
    </row>
    <row r="51" spans="1:32" ht="12.75">
      <c r="A51" s="2" t="s">
        <v>28</v>
      </c>
      <c r="C51" s="11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1.25">
      <c r="A52" s="2" t="s">
        <v>29</v>
      </c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1.25">
      <c r="A53" s="2" t="s">
        <v>30</v>
      </c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" ht="11.25">
      <c r="A54" s="2" t="s">
        <v>31</v>
      </c>
      <c r="C54" s="11"/>
    </row>
    <row r="55" spans="1:5" ht="11.25">
      <c r="A55" s="41" t="s">
        <v>32</v>
      </c>
      <c r="E55" s="14"/>
    </row>
    <row r="56" spans="2:5" ht="11.25">
      <c r="B56" s="11"/>
      <c r="D56" s="23"/>
      <c r="E56" s="14"/>
    </row>
    <row r="57" spans="1:256" ht="12.75">
      <c r="A57" s="2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3"/>
      <c r="O57" s="23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t="11.2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3"/>
      <c r="O58" s="23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3:5" ht="11.25">
      <c r="C59" s="11"/>
      <c r="D59" s="23"/>
      <c r="E59" s="14"/>
    </row>
    <row r="60" ht="11.25">
      <c r="E60" s="14"/>
    </row>
    <row r="61" ht="11.25">
      <c r="E61" s="14"/>
    </row>
    <row r="62" spans="2:5" ht="11.25">
      <c r="B62" s="11"/>
      <c r="D62" s="23"/>
      <c r="E62" s="14"/>
    </row>
    <row r="63" spans="2:5" ht="11.25">
      <c r="B63" s="11"/>
      <c r="D63" s="23"/>
      <c r="E63" s="14"/>
    </row>
    <row r="64" spans="2:5" ht="11.25">
      <c r="B64" s="11"/>
      <c r="D64" s="23"/>
      <c r="E64" s="14"/>
    </row>
    <row r="65" spans="2:5" ht="11.25">
      <c r="B65" s="11"/>
      <c r="D65" s="23"/>
      <c r="E65" s="14"/>
    </row>
    <row r="66" spans="2:5" ht="11.25">
      <c r="B66" s="11"/>
      <c r="D66" s="23"/>
      <c r="E66" s="14"/>
    </row>
    <row r="67" spans="4:5" ht="11.25">
      <c r="D67" s="23"/>
      <c r="E67" s="14"/>
    </row>
    <row r="68" spans="4:5" ht="11.25">
      <c r="D68" s="23"/>
      <c r="E68" s="14"/>
    </row>
    <row r="69" ht="11.25">
      <c r="E69" s="14"/>
    </row>
    <row r="70" ht="11.25">
      <c r="E70" s="14"/>
    </row>
    <row r="71" ht="11.25">
      <c r="E71" s="14"/>
    </row>
    <row r="72" ht="11.25">
      <c r="E72" s="14"/>
    </row>
    <row r="73" ht="11.25">
      <c r="E73" s="14"/>
    </row>
    <row r="74" ht="11.25">
      <c r="E74" s="14"/>
    </row>
    <row r="75" ht="11.25">
      <c r="E75" s="14"/>
    </row>
    <row r="76" ht="11.25">
      <c r="E76" s="14"/>
    </row>
    <row r="77" ht="11.25">
      <c r="E77" s="14"/>
    </row>
    <row r="78" ht="11.25">
      <c r="E78" s="14"/>
    </row>
    <row r="79" ht="11.25">
      <c r="E79" s="14"/>
    </row>
    <row r="80" ht="11.25">
      <c r="E80" s="14"/>
    </row>
    <row r="81" ht="11.25">
      <c r="E81" s="14"/>
    </row>
    <row r="82" spans="1:256" ht="12.75">
      <c r="A82"/>
      <c r="B82"/>
      <c r="E82" s="1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E83" s="1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/>
      <c r="E84" s="1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/>
      <c r="E85" s="14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/>
      <c r="E86" s="14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/>
      <c r="E87" s="14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E88" s="14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E89" s="14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E90" s="1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E91" s="14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E92" s="14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E93" s="14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E94" s="1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E95" s="14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E96" s="14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E97" s="14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 s="14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 s="14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 s="14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 s="14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 s="14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 s="14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 s="1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 s="14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 s="14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 s="1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 s="14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 s="14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</sheetData>
  <mergeCells count="1">
    <mergeCell ref="A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modified xsi:type="dcterms:W3CDTF">2005-05-13T08:24:47Z</dcterms:modified>
  <cp:category/>
  <cp:version/>
  <cp:contentType/>
  <cp:contentStatus/>
</cp:coreProperties>
</file>