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230Rivas-Vaciamadrid\"/>
    </mc:Choice>
  </mc:AlternateContent>
  <bookViews>
    <workbookView xWindow="0" yWindow="0" windowWidth="15360" windowHeight="7605"/>
  </bookViews>
  <sheets>
    <sheet name="Esperanza vida Rivas" sheetId="12" r:id="rId1"/>
    <sheet name="Esperanza vida" sheetId="3" r:id="rId2"/>
    <sheet name="2023" sheetId="1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9" l="1"/>
  <c r="F104" i="19" l="1"/>
  <c r="F103" i="19"/>
  <c r="G103" i="19" s="1"/>
  <c r="F102" i="19"/>
  <c r="G102" i="19" s="1"/>
  <c r="F101" i="19"/>
  <c r="G101" i="19" s="1"/>
  <c r="F100" i="19"/>
  <c r="G100" i="19" s="1"/>
  <c r="F99" i="19"/>
  <c r="G99" i="19" s="1"/>
  <c r="F98" i="19"/>
  <c r="G98" i="19" s="1"/>
  <c r="F97" i="19"/>
  <c r="G97" i="19" s="1"/>
  <c r="F96" i="19"/>
  <c r="G96" i="19" s="1"/>
  <c r="F95" i="19"/>
  <c r="G95" i="19" s="1"/>
  <c r="F94" i="19"/>
  <c r="G94" i="19" s="1"/>
  <c r="F93" i="19"/>
  <c r="G93" i="19" s="1"/>
  <c r="F92" i="19"/>
  <c r="G92" i="19" s="1"/>
  <c r="F91" i="19"/>
  <c r="G91" i="19" s="1"/>
  <c r="F90" i="19"/>
  <c r="G90" i="19" s="1"/>
  <c r="F89" i="19"/>
  <c r="G89" i="19" s="1"/>
  <c r="F88" i="19"/>
  <c r="G88" i="19" s="1"/>
  <c r="F87" i="19"/>
  <c r="G87" i="19" s="1"/>
  <c r="F86" i="19"/>
  <c r="G86" i="19" s="1"/>
  <c r="F85" i="19"/>
  <c r="G85" i="19" s="1"/>
  <c r="F84" i="19"/>
  <c r="G84" i="19" s="1"/>
  <c r="F83" i="19"/>
  <c r="G83" i="19" s="1"/>
  <c r="F82" i="19"/>
  <c r="G82" i="19" s="1"/>
  <c r="F81" i="19"/>
  <c r="G81" i="19" s="1"/>
  <c r="F80" i="19"/>
  <c r="G80" i="19" s="1"/>
  <c r="F79" i="19"/>
  <c r="G79" i="19" s="1"/>
  <c r="F78" i="19"/>
  <c r="G78" i="19" s="1"/>
  <c r="F77" i="19"/>
  <c r="G77" i="19" s="1"/>
  <c r="F76" i="19"/>
  <c r="G76" i="19" s="1"/>
  <c r="F75" i="19"/>
  <c r="G75" i="19" s="1"/>
  <c r="F74" i="19"/>
  <c r="G74" i="19" s="1"/>
  <c r="F73" i="19"/>
  <c r="G73" i="19" s="1"/>
  <c r="F72" i="19"/>
  <c r="G72" i="19" s="1"/>
  <c r="F71" i="19"/>
  <c r="G71" i="19" s="1"/>
  <c r="F70" i="19"/>
  <c r="G70" i="19" s="1"/>
  <c r="F69" i="19"/>
  <c r="G69" i="19" s="1"/>
  <c r="F68" i="19"/>
  <c r="G68" i="19" s="1"/>
  <c r="F67" i="19"/>
  <c r="G67" i="19" s="1"/>
  <c r="F66" i="19"/>
  <c r="G66" i="19" s="1"/>
  <c r="F65" i="19"/>
  <c r="G65" i="19" s="1"/>
  <c r="F64" i="19"/>
  <c r="G64" i="19" s="1"/>
  <c r="F63" i="19"/>
  <c r="G63" i="19" s="1"/>
  <c r="F62" i="19"/>
  <c r="G62" i="19" s="1"/>
  <c r="F61" i="19"/>
  <c r="G61" i="19" s="1"/>
  <c r="F60" i="19"/>
  <c r="G60" i="19" s="1"/>
  <c r="F59" i="19"/>
  <c r="G59" i="19" s="1"/>
  <c r="F58" i="19"/>
  <c r="G58" i="19" s="1"/>
  <c r="F57" i="19"/>
  <c r="G57" i="19" s="1"/>
  <c r="F56" i="19"/>
  <c r="G56" i="19" s="1"/>
  <c r="F55" i="19"/>
  <c r="G55" i="19" s="1"/>
  <c r="F54" i="19"/>
  <c r="G54" i="19" s="1"/>
  <c r="F53" i="19"/>
  <c r="G53" i="19" s="1"/>
  <c r="F52" i="19"/>
  <c r="G52" i="19" s="1"/>
  <c r="F51" i="19"/>
  <c r="G51" i="19" s="1"/>
  <c r="F50" i="19"/>
  <c r="G50" i="19" s="1"/>
  <c r="F49" i="19"/>
  <c r="G49" i="19" s="1"/>
  <c r="F48" i="19"/>
  <c r="G48" i="19" s="1"/>
  <c r="F47" i="19"/>
  <c r="G47" i="19" s="1"/>
  <c r="F46" i="19"/>
  <c r="G46" i="19" s="1"/>
  <c r="F45" i="19"/>
  <c r="G45" i="19" s="1"/>
  <c r="F44" i="19"/>
  <c r="G44" i="19" s="1"/>
  <c r="F43" i="19"/>
  <c r="G43" i="19" s="1"/>
  <c r="F42" i="19"/>
  <c r="G42" i="19" s="1"/>
  <c r="F41" i="19"/>
  <c r="G41" i="19" s="1"/>
  <c r="F40" i="19"/>
  <c r="G40" i="19" s="1"/>
  <c r="F39" i="19"/>
  <c r="G39" i="19" s="1"/>
  <c r="F38" i="19"/>
  <c r="G38" i="19" s="1"/>
  <c r="F37" i="19"/>
  <c r="G37" i="19" s="1"/>
  <c r="F36" i="19"/>
  <c r="G36" i="19" s="1"/>
  <c r="F35" i="19"/>
  <c r="G35" i="19" s="1"/>
  <c r="F34" i="19"/>
  <c r="G34" i="19" s="1"/>
  <c r="F33" i="19"/>
  <c r="G33" i="19" s="1"/>
  <c r="F32" i="19"/>
  <c r="G32" i="19" s="1"/>
  <c r="F31" i="19"/>
  <c r="G31" i="19" s="1"/>
  <c r="F30" i="19"/>
  <c r="G30" i="19" s="1"/>
  <c r="F29" i="19"/>
  <c r="G29" i="19" s="1"/>
  <c r="F28" i="19"/>
  <c r="G28" i="19" s="1"/>
  <c r="F27" i="19"/>
  <c r="G27" i="19" s="1"/>
  <c r="F26" i="19"/>
  <c r="G26" i="19" s="1"/>
  <c r="F25" i="19"/>
  <c r="G25" i="19" s="1"/>
  <c r="F24" i="19"/>
  <c r="G24" i="19" s="1"/>
  <c r="F23" i="19"/>
  <c r="G23" i="19" s="1"/>
  <c r="F22" i="19"/>
  <c r="G22" i="19" s="1"/>
  <c r="F21" i="19"/>
  <c r="G21" i="19" s="1"/>
  <c r="F20" i="19"/>
  <c r="G20" i="19" s="1"/>
  <c r="F19" i="19"/>
  <c r="G19" i="19" s="1"/>
  <c r="F18" i="19"/>
  <c r="G18" i="19" s="1"/>
  <c r="F17" i="19"/>
  <c r="G17" i="19" s="1"/>
  <c r="F16" i="19"/>
  <c r="G16" i="19" s="1"/>
  <c r="F15" i="19"/>
  <c r="G15" i="19" s="1"/>
  <c r="F14" i="19"/>
  <c r="G14" i="19" s="1"/>
  <c r="F13" i="19"/>
  <c r="G13" i="19" s="1"/>
  <c r="F12" i="19"/>
  <c r="G12" i="19" s="1"/>
  <c r="F11" i="19"/>
  <c r="G11" i="19" s="1"/>
  <c r="F10" i="19"/>
  <c r="G10" i="19" s="1"/>
  <c r="F9" i="19"/>
  <c r="G9" i="19" s="1"/>
  <c r="I9" i="19" s="1"/>
  <c r="H10" i="19" s="1"/>
  <c r="J9" i="19" l="1"/>
  <c r="I10" i="19"/>
  <c r="H11" i="19" s="1"/>
  <c r="I11" i="19" l="1"/>
  <c r="H12" i="19" s="1"/>
  <c r="J10" i="19"/>
  <c r="I12" i="19" l="1"/>
  <c r="H13" i="19" s="1"/>
  <c r="J11" i="19"/>
  <c r="I13" i="19" l="1"/>
  <c r="H14" i="19" s="1"/>
  <c r="J12" i="19"/>
  <c r="J13" i="19" l="1"/>
  <c r="I14" i="19"/>
  <c r="H15" i="19" s="1"/>
  <c r="I15" i="19" l="1"/>
  <c r="H16" i="19" s="1"/>
  <c r="J14" i="19"/>
  <c r="I16" i="19" l="1"/>
  <c r="H17" i="19" s="1"/>
  <c r="J15" i="19"/>
  <c r="I17" i="19" l="1"/>
  <c r="H18" i="19" s="1"/>
  <c r="J16" i="19"/>
  <c r="J17" i="19" l="1"/>
  <c r="I18" i="19"/>
  <c r="H19" i="19" s="1"/>
  <c r="J18" i="19" l="1"/>
  <c r="I19" i="19"/>
  <c r="H20" i="19" s="1"/>
  <c r="I20" i="19" l="1"/>
  <c r="H21" i="19" s="1"/>
  <c r="J19" i="19"/>
  <c r="I21" i="19" l="1"/>
  <c r="H22" i="19"/>
  <c r="J20" i="19"/>
  <c r="J21" i="19" l="1"/>
  <c r="I22" i="19"/>
  <c r="H23" i="19" s="1"/>
  <c r="I23" i="19" l="1"/>
  <c r="H24" i="19" s="1"/>
  <c r="J22" i="19"/>
  <c r="I24" i="19" l="1"/>
  <c r="H25" i="19" s="1"/>
  <c r="J23" i="19"/>
  <c r="I25" i="19" l="1"/>
  <c r="H26" i="19" s="1"/>
  <c r="J24" i="19"/>
  <c r="J25" i="19" l="1"/>
  <c r="I26" i="19"/>
  <c r="H27" i="19" s="1"/>
  <c r="I27" i="19" l="1"/>
  <c r="H28" i="19" s="1"/>
  <c r="J26" i="19"/>
  <c r="I28" i="19" l="1"/>
  <c r="H29" i="19" s="1"/>
  <c r="J27" i="19"/>
  <c r="J28" i="19" l="1"/>
  <c r="I29" i="19"/>
  <c r="H30" i="19" s="1"/>
  <c r="J29" i="19" l="1"/>
  <c r="I30" i="19"/>
  <c r="H31" i="19" s="1"/>
  <c r="I31" i="19" l="1"/>
  <c r="H32" i="19" s="1"/>
  <c r="J30" i="19"/>
  <c r="I32" i="19" l="1"/>
  <c r="H33" i="19" s="1"/>
  <c r="J31" i="19"/>
  <c r="I33" i="19" l="1"/>
  <c r="H34" i="19" s="1"/>
  <c r="J32" i="19"/>
  <c r="J33" i="19" l="1"/>
  <c r="I34" i="19"/>
  <c r="H35" i="19" s="1"/>
  <c r="I35" i="19" l="1"/>
  <c r="H36" i="19" s="1"/>
  <c r="J34" i="19"/>
  <c r="I36" i="19" l="1"/>
  <c r="H37" i="19" s="1"/>
  <c r="J35" i="19"/>
  <c r="J36" i="19" l="1"/>
  <c r="I37" i="19"/>
  <c r="H38" i="19" s="1"/>
  <c r="J37" i="19" l="1"/>
  <c r="I38" i="19"/>
  <c r="H39" i="19" s="1"/>
  <c r="I39" i="19" l="1"/>
  <c r="H40" i="19" s="1"/>
  <c r="J38" i="19"/>
  <c r="I40" i="19" l="1"/>
  <c r="H41" i="19" s="1"/>
  <c r="J39" i="19"/>
  <c r="I41" i="19" l="1"/>
  <c r="H42" i="19" s="1"/>
  <c r="J40" i="19"/>
  <c r="J41" i="19" l="1"/>
  <c r="I42" i="19"/>
  <c r="H43" i="19" s="1"/>
  <c r="I43" i="19" l="1"/>
  <c r="H44" i="19" s="1"/>
  <c r="J42" i="19"/>
  <c r="I44" i="19" l="1"/>
  <c r="H45" i="19" s="1"/>
  <c r="J43" i="19"/>
  <c r="J44" i="19" l="1"/>
  <c r="I45" i="19"/>
  <c r="H46" i="19" s="1"/>
  <c r="J45" i="19" l="1"/>
  <c r="I46" i="19"/>
  <c r="H47" i="19" s="1"/>
  <c r="I47" i="19" l="1"/>
  <c r="H48" i="19" s="1"/>
  <c r="J46" i="19"/>
  <c r="I48" i="19" l="1"/>
  <c r="H49" i="19" s="1"/>
  <c r="J47" i="19"/>
  <c r="J48" i="19" l="1"/>
  <c r="I49" i="19"/>
  <c r="H50" i="19" s="1"/>
  <c r="I50" i="19" l="1"/>
  <c r="H51" i="19" s="1"/>
  <c r="J49" i="19"/>
  <c r="I51" i="19" l="1"/>
  <c r="H52" i="19" s="1"/>
  <c r="J50" i="19"/>
  <c r="J51" i="19" l="1"/>
  <c r="I52" i="19"/>
  <c r="H53" i="19" s="1"/>
  <c r="J52" i="19" l="1"/>
  <c r="I53" i="19"/>
  <c r="H54" i="19" s="1"/>
  <c r="I54" i="19" l="1"/>
  <c r="H55" i="19" s="1"/>
  <c r="J53" i="19"/>
  <c r="I55" i="19" l="1"/>
  <c r="H56" i="19" s="1"/>
  <c r="J54" i="19"/>
  <c r="I56" i="19" l="1"/>
  <c r="H57" i="19" s="1"/>
  <c r="J55" i="19"/>
  <c r="J56" i="19" l="1"/>
  <c r="I57" i="19"/>
  <c r="H58" i="19" s="1"/>
  <c r="I58" i="19" l="1"/>
  <c r="H59" i="19" s="1"/>
  <c r="J57" i="19"/>
  <c r="I59" i="19" l="1"/>
  <c r="H60" i="19"/>
  <c r="J58" i="19"/>
  <c r="J59" i="19" l="1"/>
  <c r="I60" i="19"/>
  <c r="H61" i="19" s="1"/>
  <c r="J60" i="19" l="1"/>
  <c r="I61" i="19"/>
  <c r="H62" i="19" s="1"/>
  <c r="I62" i="19" l="1"/>
  <c r="H63" i="19" s="1"/>
  <c r="J61" i="19"/>
  <c r="I63" i="19" l="1"/>
  <c r="H64" i="19" s="1"/>
  <c r="J62" i="19"/>
  <c r="I64" i="19" l="1"/>
  <c r="H65" i="19" s="1"/>
  <c r="J63" i="19"/>
  <c r="J64" i="19" l="1"/>
  <c r="I65" i="19"/>
  <c r="H66" i="19" s="1"/>
  <c r="I66" i="19" l="1"/>
  <c r="H67" i="19" s="1"/>
  <c r="J65" i="19"/>
  <c r="I67" i="19" l="1"/>
  <c r="H68" i="19" s="1"/>
  <c r="J66" i="19"/>
  <c r="J67" i="19" l="1"/>
  <c r="I68" i="19"/>
  <c r="H69" i="19" s="1"/>
  <c r="J68" i="19" l="1"/>
  <c r="I69" i="19"/>
  <c r="H70" i="19" s="1"/>
  <c r="I70" i="19" l="1"/>
  <c r="H71" i="19" s="1"/>
  <c r="J69" i="19"/>
  <c r="I71" i="19" l="1"/>
  <c r="H72" i="19" s="1"/>
  <c r="J70" i="19"/>
  <c r="J71" i="19" l="1"/>
  <c r="I72" i="19"/>
  <c r="H73" i="19" s="1"/>
  <c r="J72" i="19" l="1"/>
  <c r="I73" i="19"/>
  <c r="H74" i="19" s="1"/>
  <c r="I74" i="19" l="1"/>
  <c r="H75" i="19" s="1"/>
  <c r="J73" i="19"/>
  <c r="I75" i="19" l="1"/>
  <c r="H76" i="19"/>
  <c r="J74" i="19"/>
  <c r="J75" i="19" l="1"/>
  <c r="I76" i="19"/>
  <c r="H77" i="19" s="1"/>
  <c r="J76" i="19" l="1"/>
  <c r="I77" i="19"/>
  <c r="H78" i="19" s="1"/>
  <c r="I78" i="19" l="1"/>
  <c r="H79" i="19" s="1"/>
  <c r="J77" i="19"/>
  <c r="I79" i="19" l="1"/>
  <c r="H80" i="19" s="1"/>
  <c r="J78" i="19"/>
  <c r="J79" i="19" l="1"/>
  <c r="I80" i="19"/>
  <c r="H81" i="19" s="1"/>
  <c r="J80" i="19" l="1"/>
  <c r="I81" i="19"/>
  <c r="H82" i="19" s="1"/>
  <c r="I82" i="19" l="1"/>
  <c r="H83" i="19" s="1"/>
  <c r="J81" i="19"/>
  <c r="I83" i="19" l="1"/>
  <c r="J82" i="19"/>
  <c r="H84" i="19"/>
  <c r="J83" i="19" l="1"/>
  <c r="I84" i="19"/>
  <c r="H85" i="19" s="1"/>
  <c r="J84" i="19" l="1"/>
  <c r="I85" i="19"/>
  <c r="H86" i="19" s="1"/>
  <c r="I86" i="19" l="1"/>
  <c r="H87" i="19" s="1"/>
  <c r="J85" i="19"/>
  <c r="I87" i="19" l="1"/>
  <c r="H88" i="19" s="1"/>
  <c r="J86" i="19"/>
  <c r="J87" i="19" l="1"/>
  <c r="I88" i="19"/>
  <c r="H89" i="19" s="1"/>
  <c r="J88" i="19" l="1"/>
  <c r="I89" i="19"/>
  <c r="H90" i="19" s="1"/>
  <c r="I90" i="19" l="1"/>
  <c r="H91" i="19" s="1"/>
  <c r="J89" i="19"/>
  <c r="I91" i="19" l="1"/>
  <c r="H92" i="19"/>
  <c r="J90" i="19"/>
  <c r="J91" i="19" l="1"/>
  <c r="I92" i="19"/>
  <c r="H93" i="19" s="1"/>
  <c r="J92" i="19" l="1"/>
  <c r="I93" i="19"/>
  <c r="H94" i="19" s="1"/>
  <c r="I94" i="19" l="1"/>
  <c r="J93" i="19"/>
  <c r="H95" i="19"/>
  <c r="I95" i="19" l="1"/>
  <c r="H96" i="19" s="1"/>
  <c r="J94" i="19"/>
  <c r="J95" i="19" l="1"/>
  <c r="I96" i="19"/>
  <c r="H97" i="19" s="1"/>
  <c r="J96" i="19" l="1"/>
  <c r="I97" i="19"/>
  <c r="H98" i="19" s="1"/>
  <c r="I98" i="19" l="1"/>
  <c r="H99" i="19" s="1"/>
  <c r="J97" i="19"/>
  <c r="I99" i="19" l="1"/>
  <c r="H100" i="19" s="1"/>
  <c r="J98" i="19"/>
  <c r="J99" i="19" l="1"/>
  <c r="I100" i="19"/>
  <c r="H101" i="19" s="1"/>
  <c r="J100" i="19" l="1"/>
  <c r="I101" i="19"/>
  <c r="H102" i="19" s="1"/>
  <c r="I102" i="19" l="1"/>
  <c r="J101" i="19"/>
  <c r="H103" i="19"/>
  <c r="I103" i="19" l="1"/>
  <c r="H104" i="19" s="1"/>
  <c r="J102" i="19"/>
  <c r="J103" i="19" l="1"/>
  <c r="K104" i="19"/>
  <c r="I104" i="19"/>
  <c r="L104" i="19" l="1"/>
  <c r="K103" i="19"/>
  <c r="K102" i="19" l="1"/>
  <c r="L103" i="19"/>
  <c r="L102" i="19" l="1"/>
  <c r="K101" i="19"/>
  <c r="L101" i="19" l="1"/>
  <c r="K100" i="19"/>
  <c r="L100" i="19" l="1"/>
  <c r="K99" i="19"/>
  <c r="L99" i="19" l="1"/>
  <c r="K98" i="19"/>
  <c r="L98" i="19" l="1"/>
  <c r="K97" i="19"/>
  <c r="L97" i="19" l="1"/>
  <c r="K96" i="19"/>
  <c r="K95" i="19" l="1"/>
  <c r="L96" i="19"/>
  <c r="K94" i="19" l="1"/>
  <c r="L95" i="19"/>
  <c r="L94" i="19" l="1"/>
  <c r="K93" i="19"/>
  <c r="L93" i="19" l="1"/>
  <c r="K92" i="19"/>
  <c r="L92" i="19" l="1"/>
  <c r="K91" i="19"/>
  <c r="L91" i="19" l="1"/>
  <c r="K90" i="19"/>
  <c r="L90" i="19" l="1"/>
  <c r="K89" i="19"/>
  <c r="L89" i="19" l="1"/>
  <c r="K88" i="19"/>
  <c r="L88" i="19" l="1"/>
  <c r="K87" i="19"/>
  <c r="K86" i="19" l="1"/>
  <c r="L87" i="19"/>
  <c r="L86" i="19" l="1"/>
  <c r="K85" i="19"/>
  <c r="L85" i="19" l="1"/>
  <c r="K84" i="19"/>
  <c r="K83" i="19" l="1"/>
  <c r="L84" i="19"/>
  <c r="L83" i="19" l="1"/>
  <c r="K82" i="19"/>
  <c r="L82" i="19" l="1"/>
  <c r="K81" i="19"/>
  <c r="L81" i="19" l="1"/>
  <c r="K80" i="19"/>
  <c r="K79" i="19" l="1"/>
  <c r="L80" i="19"/>
  <c r="K78" i="19" l="1"/>
  <c r="L79" i="19"/>
  <c r="L78" i="19" l="1"/>
  <c r="K77" i="19"/>
  <c r="L77" i="19" l="1"/>
  <c r="K76" i="19"/>
  <c r="L76" i="19" l="1"/>
  <c r="K75" i="19"/>
  <c r="L75" i="19" l="1"/>
  <c r="K74" i="19"/>
  <c r="L74" i="19" l="1"/>
  <c r="K73" i="19"/>
  <c r="L73" i="19" l="1"/>
  <c r="K72" i="19"/>
  <c r="L72" i="19" l="1"/>
  <c r="K71" i="19"/>
  <c r="L71" i="19" l="1"/>
  <c r="K70" i="19"/>
  <c r="L70" i="19" l="1"/>
  <c r="K69" i="19"/>
  <c r="L69" i="19" l="1"/>
  <c r="K68" i="19"/>
  <c r="L68" i="19" l="1"/>
  <c r="K67" i="19"/>
  <c r="K66" i="19" l="1"/>
  <c r="L67" i="19"/>
  <c r="L66" i="19" l="1"/>
  <c r="K65" i="19"/>
  <c r="K64" i="19" l="1"/>
  <c r="L65" i="19"/>
  <c r="K63" i="19" l="1"/>
  <c r="L64" i="19"/>
  <c r="L63" i="19" l="1"/>
  <c r="K62" i="19"/>
  <c r="L62" i="19" l="1"/>
  <c r="K61" i="19"/>
  <c r="L61" i="19" l="1"/>
  <c r="K60" i="19"/>
  <c r="L60" i="19" l="1"/>
  <c r="K59" i="19"/>
  <c r="K58" i="19" l="1"/>
  <c r="L59" i="19"/>
  <c r="L58" i="19" l="1"/>
  <c r="K57" i="19"/>
  <c r="L57" i="19" l="1"/>
  <c r="K56" i="19"/>
  <c r="L56" i="19" l="1"/>
  <c r="K55" i="19"/>
  <c r="L55" i="19" l="1"/>
  <c r="K54" i="19"/>
  <c r="L54" i="19" l="1"/>
  <c r="K53" i="19"/>
  <c r="L53" i="19" l="1"/>
  <c r="K52" i="19"/>
  <c r="L52" i="19" l="1"/>
  <c r="K51" i="19"/>
  <c r="K50" i="19" l="1"/>
  <c r="L51" i="19"/>
  <c r="L50" i="19" l="1"/>
  <c r="K49" i="19"/>
  <c r="L49" i="19" l="1"/>
  <c r="K48" i="19"/>
  <c r="L48" i="19" l="1"/>
  <c r="K47" i="19"/>
  <c r="L47" i="19" l="1"/>
  <c r="K46" i="19"/>
  <c r="K45" i="19" l="1"/>
  <c r="L46" i="19"/>
  <c r="L45" i="19" l="1"/>
  <c r="K44" i="19"/>
  <c r="K43" i="19" l="1"/>
  <c r="L44" i="19"/>
  <c r="L43" i="19" l="1"/>
  <c r="K42" i="19"/>
  <c r="L42" i="19" l="1"/>
  <c r="K41" i="19"/>
  <c r="K40" i="19" l="1"/>
  <c r="L41" i="19"/>
  <c r="L40" i="19" l="1"/>
  <c r="K39" i="19"/>
  <c r="L39" i="19" l="1"/>
  <c r="K38" i="19"/>
  <c r="K37" i="19" l="1"/>
  <c r="L38" i="19"/>
  <c r="L37" i="19" l="1"/>
  <c r="K36" i="19"/>
  <c r="K35" i="19" l="1"/>
  <c r="L36" i="19"/>
  <c r="L35" i="19" l="1"/>
  <c r="K34" i="19"/>
  <c r="L34" i="19" l="1"/>
  <c r="K33" i="19"/>
  <c r="K32" i="19" l="1"/>
  <c r="L33" i="19"/>
  <c r="L32" i="19" l="1"/>
  <c r="K31" i="19"/>
  <c r="L31" i="19" l="1"/>
  <c r="K30" i="19"/>
  <c r="K29" i="19" l="1"/>
  <c r="L30" i="19"/>
  <c r="L29" i="19" l="1"/>
  <c r="K28" i="19"/>
  <c r="K27" i="19" l="1"/>
  <c r="L28" i="19"/>
  <c r="L27" i="19" l="1"/>
  <c r="K26" i="19"/>
  <c r="L26" i="19" l="1"/>
  <c r="K25" i="19"/>
  <c r="K24" i="19" l="1"/>
  <c r="L25" i="19"/>
  <c r="L24" i="19" l="1"/>
  <c r="K23" i="19"/>
  <c r="L23" i="19" l="1"/>
  <c r="K22" i="19"/>
  <c r="L22" i="19" l="1"/>
  <c r="K21" i="19"/>
  <c r="L21" i="19" l="1"/>
  <c r="K20" i="19"/>
  <c r="L20" i="19" l="1"/>
  <c r="K19" i="19"/>
  <c r="L19" i="19" l="1"/>
  <c r="K18" i="19"/>
  <c r="L18" i="19" l="1"/>
  <c r="K17" i="19"/>
  <c r="L17" i="19" l="1"/>
  <c r="K16" i="19"/>
  <c r="K15" i="19" l="1"/>
  <c r="L16" i="19"/>
  <c r="L15" i="19" l="1"/>
  <c r="K14" i="19"/>
  <c r="L14" i="19" l="1"/>
  <c r="K13" i="19"/>
  <c r="L13" i="19" l="1"/>
  <c r="K12" i="19"/>
  <c r="L12" i="19" l="1"/>
  <c r="K11" i="19"/>
  <c r="L11" i="19" l="1"/>
  <c r="K10" i="19"/>
  <c r="L10" i="19" l="1"/>
  <c r="K9" i="19"/>
  <c r="L9" i="19" s="1"/>
</calcChain>
</file>

<file path=xl/sharedStrings.xml><?xml version="1.0" encoding="utf-8"?>
<sst xmlns="http://schemas.openxmlformats.org/spreadsheetml/2006/main" count="39" uniqueCount="35">
  <si>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</si>
  <si>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</si>
  <si>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</si>
  <si>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</si>
  <si>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</si>
  <si>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</si>
  <si>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</si>
  <si>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</si>
  <si>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</si>
  <si>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</si>
  <si>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</si>
  <si>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</si>
  <si>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</si>
  <si>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</si>
  <si>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</si>
  <si>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</si>
  <si>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</si>
  <si>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</si>
  <si>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</si>
  <si>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</si>
  <si>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</si>
  <si>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</si>
  <si>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</si>
  <si>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</si>
  <si>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</si>
  <si>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</si>
  <si>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95 y más</t>
  </si>
  <si>
    <t>Población masculina censada de cada edad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</si>
  <si>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</si>
  <si>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En el caso del intervalo abierto x = 95 y más, dado que no se puede usar a(x), se utiliza la fórmula l(x) / m(x)</t>
  </si>
  <si>
    <t>Tabla de mortalidad masculina. Rivas-Vaciamadrid 2023</t>
  </si>
  <si>
    <t>Esperanza de vida de Rivas-Vaciamadrid  2023 por edad. Hombres</t>
  </si>
  <si>
    <t>Esperanza de vida de Rivas-Vaciamadrid 2023 por edad. Hombres</t>
  </si>
  <si>
    <t>(2) a(x) = fracción de los años vividos por las personas fallecidas de edad cumplida x , esto es, en el intervalo [ x, x+1 ). No se puede calcular para el intervalo abierto x = 95 y más.</t>
  </si>
  <si>
    <t>(3) m(x) = defunciones de personas de edad cumplida x dividido entre la media de la población de edad cumplida x  en en el año considerado y en el año posterior.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</si>
</sst>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2" fillId="0" borderId="0"/>
    <xf numFmtId="0" fontId="4" fillId="0" borderId="0"/>
  </cellStyleXfs>
  <cellXfs count="5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5" xfId="0" applyNumberFormat="1" applyFont="1" applyBorder="1"/>
    <xf numFmtId="0" fontId="9" fillId="0" borderId="5" xfId="0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6" xfId="0" applyNumberFormat="1" applyFont="1" applyBorder="1"/>
    <xf numFmtId="3" fontId="11" fillId="0" borderId="0" xfId="0" applyNumberFormat="1" applyFont="1"/>
    <xf numFmtId="3" fontId="10" fillId="0" borderId="6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9" fillId="0" borderId="0" xfId="0" applyFont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3" borderId="0" xfId="0" applyNumberFormat="1" applyFont="1" applyFill="1" applyBorder="1"/>
    <xf numFmtId="2" fontId="9" fillId="0" borderId="0" xfId="0" applyNumberFormat="1" applyFont="1" applyFill="1" applyBorder="1"/>
    <xf numFmtId="3" fontId="4" fillId="0" borderId="0" xfId="0" applyNumberFormat="1" applyFont="1" applyBorder="1"/>
    <xf numFmtId="3" fontId="4" fillId="2" borderId="3" xfId="3" applyNumberFormat="1" applyFont="1" applyFill="1" applyBorder="1" applyAlignment="1">
      <alignment horizontal="center" vertical="top"/>
    </xf>
    <xf numFmtId="3" fontId="4" fillId="2" borderId="3" xfId="3" applyNumberFormat="1" applyFont="1" applyFill="1" applyBorder="1" applyAlignment="1">
      <alignment horizontal="center" vertical="top" wrapText="1"/>
    </xf>
    <xf numFmtId="0" fontId="4" fillId="2" borderId="3" xfId="3" applyFont="1" applyFill="1" applyBorder="1" applyAlignment="1">
      <alignment horizontal="center" vertical="top" wrapText="1"/>
    </xf>
    <xf numFmtId="3" fontId="4" fillId="2" borderId="4" xfId="3" applyNumberFormat="1" applyFont="1" applyFill="1" applyBorder="1" applyAlignment="1">
      <alignment horizontal="center"/>
    </xf>
    <xf numFmtId="1" fontId="4" fillId="2" borderId="4" xfId="3" applyNumberFormat="1" applyFont="1" applyFill="1" applyBorder="1" applyAlignment="1">
      <alignment horizontal="center" vertical="top"/>
    </xf>
    <xf numFmtId="14" fontId="4" fillId="2" borderId="1" xfId="3" applyNumberFormat="1" applyFont="1" applyFill="1" applyBorder="1" applyAlignment="1">
      <alignment horizontal="center" vertical="top"/>
    </xf>
    <xf numFmtId="0" fontId="4" fillId="2" borderId="3" xfId="3" applyFont="1" applyFill="1" applyBorder="1" applyAlignment="1">
      <alignment horizontal="center" vertical="top"/>
    </xf>
    <xf numFmtId="0" fontId="9" fillId="0" borderId="0" xfId="0" applyFont="1" applyFill="1" applyBorder="1"/>
    <xf numFmtId="164" fontId="9" fillId="0" borderId="0" xfId="0" applyNumberFormat="1" applyFont="1" applyFill="1" applyBorder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 applyBorder="1"/>
    <xf numFmtId="0" fontId="9" fillId="0" borderId="5" xfId="0" applyFont="1" applyFill="1" applyBorder="1"/>
    <xf numFmtId="0" fontId="4" fillId="0" borderId="0" xfId="0" applyFont="1" applyFill="1" applyBorder="1"/>
    <xf numFmtId="3" fontId="13" fillId="0" borderId="0" xfId="0" applyNumberFormat="1" applyFont="1"/>
    <xf numFmtId="3" fontId="2" fillId="0" borderId="0" xfId="0" applyNumberFormat="1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3" fontId="10" fillId="0" borderId="0" xfId="0" quotePrefix="1" applyNumberFormat="1" applyFont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1123950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1123950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20.7109375" style="2" customWidth="1"/>
    <col min="2" max="2" width="25.42578125" style="2" customWidth="1"/>
    <col min="3" max="11" width="11.42578125" style="1"/>
    <col min="12" max="12" width="11.42578125" style="1" customWidth="1"/>
    <col min="13" max="227" width="11.42578125" style="1"/>
    <col min="228" max="228" width="10" style="1" customWidth="1"/>
    <col min="229" max="258" width="10.7109375" style="1" customWidth="1"/>
    <col min="259" max="483" width="11.42578125" style="1"/>
    <col min="484" max="484" width="10" style="1" customWidth="1"/>
    <col min="485" max="514" width="10.7109375" style="1" customWidth="1"/>
    <col min="515" max="739" width="11.42578125" style="1"/>
    <col min="740" max="740" width="10" style="1" customWidth="1"/>
    <col min="741" max="770" width="10.7109375" style="1" customWidth="1"/>
    <col min="771" max="995" width="11.42578125" style="1"/>
    <col min="996" max="996" width="10" style="1" customWidth="1"/>
    <col min="997" max="1026" width="10.7109375" style="1" customWidth="1"/>
    <col min="1027" max="1251" width="11.42578125" style="1"/>
    <col min="1252" max="1252" width="10" style="1" customWidth="1"/>
    <col min="1253" max="1282" width="10.7109375" style="1" customWidth="1"/>
    <col min="1283" max="1507" width="11.42578125" style="1"/>
    <col min="1508" max="1508" width="10" style="1" customWidth="1"/>
    <col min="1509" max="1538" width="10.7109375" style="1" customWidth="1"/>
    <col min="1539" max="1763" width="11.42578125" style="1"/>
    <col min="1764" max="1764" width="10" style="1" customWidth="1"/>
    <col min="1765" max="1794" width="10.7109375" style="1" customWidth="1"/>
    <col min="1795" max="2019" width="11.42578125" style="1"/>
    <col min="2020" max="2020" width="10" style="1" customWidth="1"/>
    <col min="2021" max="2050" width="10.7109375" style="1" customWidth="1"/>
    <col min="2051" max="2275" width="11.42578125" style="1"/>
    <col min="2276" max="2276" width="10" style="1" customWidth="1"/>
    <col min="2277" max="2306" width="10.7109375" style="1" customWidth="1"/>
    <col min="2307" max="2531" width="11.42578125" style="1"/>
    <col min="2532" max="2532" width="10" style="1" customWidth="1"/>
    <col min="2533" max="2562" width="10.7109375" style="1" customWidth="1"/>
    <col min="2563" max="2787" width="11.42578125" style="1"/>
    <col min="2788" max="2788" width="10" style="1" customWidth="1"/>
    <col min="2789" max="2818" width="10.7109375" style="1" customWidth="1"/>
    <col min="2819" max="3043" width="11.42578125" style="1"/>
    <col min="3044" max="3044" width="10" style="1" customWidth="1"/>
    <col min="3045" max="3074" width="10.7109375" style="1" customWidth="1"/>
    <col min="3075" max="3299" width="11.42578125" style="1"/>
    <col min="3300" max="3300" width="10" style="1" customWidth="1"/>
    <col min="3301" max="3330" width="10.7109375" style="1" customWidth="1"/>
    <col min="3331" max="3555" width="11.42578125" style="1"/>
    <col min="3556" max="3556" width="10" style="1" customWidth="1"/>
    <col min="3557" max="3586" width="10.7109375" style="1" customWidth="1"/>
    <col min="3587" max="3811" width="11.42578125" style="1"/>
    <col min="3812" max="3812" width="10" style="1" customWidth="1"/>
    <col min="3813" max="3842" width="10.7109375" style="1" customWidth="1"/>
    <col min="3843" max="4067" width="11.42578125" style="1"/>
    <col min="4068" max="4068" width="10" style="1" customWidth="1"/>
    <col min="4069" max="4098" width="10.7109375" style="1" customWidth="1"/>
    <col min="4099" max="4323" width="11.42578125" style="1"/>
    <col min="4324" max="4324" width="10" style="1" customWidth="1"/>
    <col min="4325" max="4354" width="10.7109375" style="1" customWidth="1"/>
    <col min="4355" max="4579" width="11.42578125" style="1"/>
    <col min="4580" max="4580" width="10" style="1" customWidth="1"/>
    <col min="4581" max="4610" width="10.7109375" style="1" customWidth="1"/>
    <col min="4611" max="4835" width="11.42578125" style="1"/>
    <col min="4836" max="4836" width="10" style="1" customWidth="1"/>
    <col min="4837" max="4866" width="10.7109375" style="1" customWidth="1"/>
    <col min="4867" max="5091" width="11.42578125" style="1"/>
    <col min="5092" max="5092" width="10" style="1" customWidth="1"/>
    <col min="5093" max="5122" width="10.7109375" style="1" customWidth="1"/>
    <col min="5123" max="5347" width="11.42578125" style="1"/>
    <col min="5348" max="5348" width="10" style="1" customWidth="1"/>
    <col min="5349" max="5378" width="10.7109375" style="1" customWidth="1"/>
    <col min="5379" max="5603" width="11.42578125" style="1"/>
    <col min="5604" max="5604" width="10" style="1" customWidth="1"/>
    <col min="5605" max="5634" width="10.7109375" style="1" customWidth="1"/>
    <col min="5635" max="5859" width="11.42578125" style="1"/>
    <col min="5860" max="5860" width="10" style="1" customWidth="1"/>
    <col min="5861" max="5890" width="10.7109375" style="1" customWidth="1"/>
    <col min="5891" max="6115" width="11.42578125" style="1"/>
    <col min="6116" max="6116" width="10" style="1" customWidth="1"/>
    <col min="6117" max="6146" width="10.7109375" style="1" customWidth="1"/>
    <col min="6147" max="6371" width="11.42578125" style="1"/>
    <col min="6372" max="6372" width="10" style="1" customWidth="1"/>
    <col min="6373" max="6402" width="10.7109375" style="1" customWidth="1"/>
    <col min="6403" max="6627" width="11.42578125" style="1"/>
    <col min="6628" max="6628" width="10" style="1" customWidth="1"/>
    <col min="6629" max="6658" width="10.7109375" style="1" customWidth="1"/>
    <col min="6659" max="6883" width="11.42578125" style="1"/>
    <col min="6884" max="6884" width="10" style="1" customWidth="1"/>
    <col min="6885" max="6914" width="10.7109375" style="1" customWidth="1"/>
    <col min="6915" max="7139" width="11.42578125" style="1"/>
    <col min="7140" max="7140" width="10" style="1" customWidth="1"/>
    <col min="7141" max="7170" width="10.7109375" style="1" customWidth="1"/>
    <col min="7171" max="7395" width="11.42578125" style="1"/>
    <col min="7396" max="7396" width="10" style="1" customWidth="1"/>
    <col min="7397" max="7426" width="10.7109375" style="1" customWidth="1"/>
    <col min="7427" max="7651" width="11.42578125" style="1"/>
    <col min="7652" max="7652" width="10" style="1" customWidth="1"/>
    <col min="7653" max="7682" width="10.7109375" style="1" customWidth="1"/>
    <col min="7683" max="7907" width="11.42578125" style="1"/>
    <col min="7908" max="7908" width="10" style="1" customWidth="1"/>
    <col min="7909" max="7938" width="10.7109375" style="1" customWidth="1"/>
    <col min="7939" max="8163" width="11.42578125" style="1"/>
    <col min="8164" max="8164" width="10" style="1" customWidth="1"/>
    <col min="8165" max="8194" width="10.7109375" style="1" customWidth="1"/>
    <col min="8195" max="8419" width="11.42578125" style="1"/>
    <col min="8420" max="8420" width="10" style="1" customWidth="1"/>
    <col min="8421" max="8450" width="10.7109375" style="1" customWidth="1"/>
    <col min="8451" max="8675" width="11.42578125" style="1"/>
    <col min="8676" max="8676" width="10" style="1" customWidth="1"/>
    <col min="8677" max="8706" width="10.7109375" style="1" customWidth="1"/>
    <col min="8707" max="8931" width="11.42578125" style="1"/>
    <col min="8932" max="8932" width="10" style="1" customWidth="1"/>
    <col min="8933" max="8962" width="10.7109375" style="1" customWidth="1"/>
    <col min="8963" max="9187" width="11.42578125" style="1"/>
    <col min="9188" max="9188" width="10" style="1" customWidth="1"/>
    <col min="9189" max="9218" width="10.7109375" style="1" customWidth="1"/>
    <col min="9219" max="9443" width="11.42578125" style="1"/>
    <col min="9444" max="9444" width="10" style="1" customWidth="1"/>
    <col min="9445" max="9474" width="10.7109375" style="1" customWidth="1"/>
    <col min="9475" max="9699" width="11.42578125" style="1"/>
    <col min="9700" max="9700" width="10" style="1" customWidth="1"/>
    <col min="9701" max="9730" width="10.7109375" style="1" customWidth="1"/>
    <col min="9731" max="9955" width="11.42578125" style="1"/>
    <col min="9956" max="9956" width="10" style="1" customWidth="1"/>
    <col min="9957" max="9986" width="10.7109375" style="1" customWidth="1"/>
    <col min="9987" max="10211" width="11.42578125" style="1"/>
    <col min="10212" max="10212" width="10" style="1" customWidth="1"/>
    <col min="10213" max="10242" width="10.7109375" style="1" customWidth="1"/>
    <col min="10243" max="10467" width="11.42578125" style="1"/>
    <col min="10468" max="10468" width="10" style="1" customWidth="1"/>
    <col min="10469" max="10498" width="10.7109375" style="1" customWidth="1"/>
    <col min="10499" max="10723" width="11.42578125" style="1"/>
    <col min="10724" max="10724" width="10" style="1" customWidth="1"/>
    <col min="10725" max="10754" width="10.7109375" style="1" customWidth="1"/>
    <col min="10755" max="10979" width="11.42578125" style="1"/>
    <col min="10980" max="10980" width="10" style="1" customWidth="1"/>
    <col min="10981" max="11010" width="10.7109375" style="1" customWidth="1"/>
    <col min="11011" max="11235" width="11.42578125" style="1"/>
    <col min="11236" max="11236" width="10" style="1" customWidth="1"/>
    <col min="11237" max="11266" width="10.7109375" style="1" customWidth="1"/>
    <col min="11267" max="11491" width="11.42578125" style="1"/>
    <col min="11492" max="11492" width="10" style="1" customWidth="1"/>
    <col min="11493" max="11522" width="10.7109375" style="1" customWidth="1"/>
    <col min="11523" max="11747" width="11.42578125" style="1"/>
    <col min="11748" max="11748" width="10" style="1" customWidth="1"/>
    <col min="11749" max="11778" width="10.7109375" style="1" customWidth="1"/>
    <col min="11779" max="12003" width="11.42578125" style="1"/>
    <col min="12004" max="12004" width="10" style="1" customWidth="1"/>
    <col min="12005" max="12034" width="10.7109375" style="1" customWidth="1"/>
    <col min="12035" max="12259" width="11.42578125" style="1"/>
    <col min="12260" max="12260" width="10" style="1" customWidth="1"/>
    <col min="12261" max="12290" width="10.7109375" style="1" customWidth="1"/>
    <col min="12291" max="12515" width="11.42578125" style="1"/>
    <col min="12516" max="12516" width="10" style="1" customWidth="1"/>
    <col min="12517" max="12546" width="10.7109375" style="1" customWidth="1"/>
    <col min="12547" max="12771" width="11.42578125" style="1"/>
    <col min="12772" max="12772" width="10" style="1" customWidth="1"/>
    <col min="12773" max="12802" width="10.7109375" style="1" customWidth="1"/>
    <col min="12803" max="13027" width="11.42578125" style="1"/>
    <col min="13028" max="13028" width="10" style="1" customWidth="1"/>
    <col min="13029" max="13058" width="10.7109375" style="1" customWidth="1"/>
    <col min="13059" max="13283" width="11.42578125" style="1"/>
    <col min="13284" max="13284" width="10" style="1" customWidth="1"/>
    <col min="13285" max="13314" width="10.7109375" style="1" customWidth="1"/>
    <col min="13315" max="13539" width="11.42578125" style="1"/>
    <col min="13540" max="13540" width="10" style="1" customWidth="1"/>
    <col min="13541" max="13570" width="10.7109375" style="1" customWidth="1"/>
    <col min="13571" max="13795" width="11.42578125" style="1"/>
    <col min="13796" max="13796" width="10" style="1" customWidth="1"/>
    <col min="13797" max="13826" width="10.7109375" style="1" customWidth="1"/>
    <col min="13827" max="14051" width="11.42578125" style="1"/>
    <col min="14052" max="14052" width="10" style="1" customWidth="1"/>
    <col min="14053" max="14082" width="10.7109375" style="1" customWidth="1"/>
    <col min="14083" max="14307" width="11.42578125" style="1"/>
    <col min="14308" max="14308" width="10" style="1" customWidth="1"/>
    <col min="14309" max="14338" width="10.7109375" style="1" customWidth="1"/>
    <col min="14339" max="14563" width="11.42578125" style="1"/>
    <col min="14564" max="14564" width="10" style="1" customWidth="1"/>
    <col min="14565" max="14594" width="10.7109375" style="1" customWidth="1"/>
    <col min="14595" max="14819" width="11.42578125" style="1"/>
    <col min="14820" max="14820" width="10" style="1" customWidth="1"/>
    <col min="14821" max="14850" width="10.7109375" style="1" customWidth="1"/>
    <col min="14851" max="15075" width="11.42578125" style="1"/>
    <col min="15076" max="15076" width="10" style="1" customWidth="1"/>
    <col min="15077" max="15106" width="10.7109375" style="1" customWidth="1"/>
    <col min="15107" max="15331" width="11.42578125" style="1"/>
    <col min="15332" max="15332" width="10" style="1" customWidth="1"/>
    <col min="15333" max="15362" width="10.7109375" style="1" customWidth="1"/>
    <col min="15363" max="15587" width="11.42578125" style="1"/>
    <col min="15588" max="15588" width="10" style="1" customWidth="1"/>
    <col min="15589" max="15618" width="10.7109375" style="1" customWidth="1"/>
    <col min="15619" max="15843" width="11.42578125" style="1"/>
    <col min="15844" max="15844" width="10" style="1" customWidth="1"/>
    <col min="15845" max="15874" width="10.7109375" style="1" customWidth="1"/>
    <col min="15875" max="16099" width="11.42578125" style="1"/>
    <col min="16100" max="16100" width="10" style="1" customWidth="1"/>
    <col min="16101" max="16130" width="10.7109375" style="1" customWidth="1"/>
    <col min="16131" max="16384" width="11.42578125" style="1"/>
  </cols>
  <sheetData>
    <row r="1" spans="1:2" x14ac:dyDescent="0.25">
      <c r="A1" s="53"/>
    </row>
    <row r="4" spans="1:2" s="4" customFormat="1" ht="34.5" customHeight="1" x14ac:dyDescent="0.2">
      <c r="A4" s="54" t="s">
        <v>32</v>
      </c>
      <c r="B4" s="54"/>
    </row>
    <row r="5" spans="1:2" ht="12.75" customHeight="1" x14ac:dyDescent="0.25">
      <c r="A5" s="5"/>
      <c r="B5" s="5"/>
    </row>
    <row r="6" spans="1:2" s="36" customFormat="1" x14ac:dyDescent="0.25">
      <c r="A6" s="35" t="s">
        <v>15</v>
      </c>
      <c r="B6" s="35">
        <v>2023</v>
      </c>
    </row>
    <row r="7" spans="1:2" x14ac:dyDescent="0.25">
      <c r="A7" s="5"/>
      <c r="B7" s="5"/>
    </row>
    <row r="8" spans="1:2" x14ac:dyDescent="0.25">
      <c r="A8" s="17">
        <v>0</v>
      </c>
      <c r="B8" s="37">
        <v>84.862475226043841</v>
      </c>
    </row>
    <row r="9" spans="1:2" x14ac:dyDescent="0.25">
      <c r="A9" s="17">
        <v>10</v>
      </c>
      <c r="B9" s="38">
        <v>75.037039895314194</v>
      </c>
    </row>
    <row r="10" spans="1:2" x14ac:dyDescent="0.25">
      <c r="A10" s="17">
        <v>20</v>
      </c>
      <c r="B10" s="37">
        <v>65.037039895314237</v>
      </c>
    </row>
    <row r="11" spans="1:2" x14ac:dyDescent="0.25">
      <c r="A11" s="17">
        <v>30</v>
      </c>
      <c r="B11" s="38">
        <v>55.258058865160024</v>
      </c>
    </row>
    <row r="12" spans="1:2" x14ac:dyDescent="0.25">
      <c r="A12" s="17">
        <v>40</v>
      </c>
      <c r="B12" s="37">
        <v>45.43120845068718</v>
      </c>
    </row>
    <row r="13" spans="1:2" x14ac:dyDescent="0.25">
      <c r="A13" s="17">
        <v>50</v>
      </c>
      <c r="B13" s="38">
        <v>35.73766003356544</v>
      </c>
    </row>
    <row r="14" spans="1:2" x14ac:dyDescent="0.25">
      <c r="A14" s="17">
        <v>60</v>
      </c>
      <c r="B14" s="37">
        <v>26.488364472707847</v>
      </c>
    </row>
    <row r="15" spans="1:2" x14ac:dyDescent="0.25">
      <c r="A15" s="17">
        <v>70</v>
      </c>
      <c r="B15" s="38">
        <v>17.957954103682262</v>
      </c>
    </row>
    <row r="16" spans="1:2" x14ac:dyDescent="0.25">
      <c r="A16" s="17">
        <v>80</v>
      </c>
      <c r="B16" s="37">
        <v>9.5151307509894227</v>
      </c>
    </row>
    <row r="17" spans="1:16130" x14ac:dyDescent="0.25">
      <c r="A17" s="17">
        <v>90</v>
      </c>
      <c r="B17" s="38">
        <v>3.6702050820900243</v>
      </c>
    </row>
    <row r="18" spans="1:16130" x14ac:dyDescent="0.25">
      <c r="A18" s="24"/>
      <c r="B18" s="24"/>
    </row>
    <row r="19" spans="1:16130" x14ac:dyDescent="0.25">
      <c r="A19" s="5"/>
      <c r="B19" s="5"/>
    </row>
    <row r="20" spans="1:16130" x14ac:dyDescent="0.25">
      <c r="A20" s="7"/>
      <c r="B20" s="7"/>
    </row>
    <row r="21" spans="1:16130" x14ac:dyDescent="0.25">
      <c r="A21" s="5"/>
      <c r="B21" s="5"/>
    </row>
    <row r="22" spans="1:16130" s="2" customFormat="1" x14ac:dyDescent="0.25">
      <c r="A22" s="6" t="s">
        <v>25</v>
      </c>
      <c r="B22" s="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  <c r="WVI22" s="1"/>
      <c r="WVJ22" s="1"/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08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20.7109375" style="2" customWidth="1"/>
    <col min="2" max="2" width="26.5703125" style="2" customWidth="1"/>
    <col min="3" max="227" width="11.42578125" style="1"/>
    <col min="228" max="228" width="10" style="1" customWidth="1"/>
    <col min="229" max="258" width="10.7109375" style="1" customWidth="1"/>
    <col min="259" max="483" width="11.42578125" style="1"/>
    <col min="484" max="484" width="10" style="1" customWidth="1"/>
    <col min="485" max="514" width="10.7109375" style="1" customWidth="1"/>
    <col min="515" max="739" width="11.42578125" style="1"/>
    <col min="740" max="740" width="10" style="1" customWidth="1"/>
    <col min="741" max="770" width="10.7109375" style="1" customWidth="1"/>
    <col min="771" max="995" width="11.42578125" style="1"/>
    <col min="996" max="996" width="10" style="1" customWidth="1"/>
    <col min="997" max="1026" width="10.7109375" style="1" customWidth="1"/>
    <col min="1027" max="1251" width="11.42578125" style="1"/>
    <col min="1252" max="1252" width="10" style="1" customWidth="1"/>
    <col min="1253" max="1282" width="10.7109375" style="1" customWidth="1"/>
    <col min="1283" max="1507" width="11.42578125" style="1"/>
    <col min="1508" max="1508" width="10" style="1" customWidth="1"/>
    <col min="1509" max="1538" width="10.7109375" style="1" customWidth="1"/>
    <col min="1539" max="1763" width="11.42578125" style="1"/>
    <col min="1764" max="1764" width="10" style="1" customWidth="1"/>
    <col min="1765" max="1794" width="10.7109375" style="1" customWidth="1"/>
    <col min="1795" max="2019" width="11.42578125" style="1"/>
    <col min="2020" max="2020" width="10" style="1" customWidth="1"/>
    <col min="2021" max="2050" width="10.7109375" style="1" customWidth="1"/>
    <col min="2051" max="2275" width="11.42578125" style="1"/>
    <col min="2276" max="2276" width="10" style="1" customWidth="1"/>
    <col min="2277" max="2306" width="10.7109375" style="1" customWidth="1"/>
    <col min="2307" max="2531" width="11.42578125" style="1"/>
    <col min="2532" max="2532" width="10" style="1" customWidth="1"/>
    <col min="2533" max="2562" width="10.7109375" style="1" customWidth="1"/>
    <col min="2563" max="2787" width="11.42578125" style="1"/>
    <col min="2788" max="2788" width="10" style="1" customWidth="1"/>
    <col min="2789" max="2818" width="10.7109375" style="1" customWidth="1"/>
    <col min="2819" max="3043" width="11.42578125" style="1"/>
    <col min="3044" max="3044" width="10" style="1" customWidth="1"/>
    <col min="3045" max="3074" width="10.7109375" style="1" customWidth="1"/>
    <col min="3075" max="3299" width="11.42578125" style="1"/>
    <col min="3300" max="3300" width="10" style="1" customWidth="1"/>
    <col min="3301" max="3330" width="10.7109375" style="1" customWidth="1"/>
    <col min="3331" max="3555" width="11.42578125" style="1"/>
    <col min="3556" max="3556" width="10" style="1" customWidth="1"/>
    <col min="3557" max="3586" width="10.7109375" style="1" customWidth="1"/>
    <col min="3587" max="3811" width="11.42578125" style="1"/>
    <col min="3812" max="3812" width="10" style="1" customWidth="1"/>
    <col min="3813" max="3842" width="10.7109375" style="1" customWidth="1"/>
    <col min="3843" max="4067" width="11.42578125" style="1"/>
    <col min="4068" max="4068" width="10" style="1" customWidth="1"/>
    <col min="4069" max="4098" width="10.7109375" style="1" customWidth="1"/>
    <col min="4099" max="4323" width="11.42578125" style="1"/>
    <col min="4324" max="4324" width="10" style="1" customWidth="1"/>
    <col min="4325" max="4354" width="10.7109375" style="1" customWidth="1"/>
    <col min="4355" max="4579" width="11.42578125" style="1"/>
    <col min="4580" max="4580" width="10" style="1" customWidth="1"/>
    <col min="4581" max="4610" width="10.7109375" style="1" customWidth="1"/>
    <col min="4611" max="4835" width="11.42578125" style="1"/>
    <col min="4836" max="4836" width="10" style="1" customWidth="1"/>
    <col min="4837" max="4866" width="10.7109375" style="1" customWidth="1"/>
    <col min="4867" max="5091" width="11.42578125" style="1"/>
    <col min="5092" max="5092" width="10" style="1" customWidth="1"/>
    <col min="5093" max="5122" width="10.7109375" style="1" customWidth="1"/>
    <col min="5123" max="5347" width="11.42578125" style="1"/>
    <col min="5348" max="5348" width="10" style="1" customWidth="1"/>
    <col min="5349" max="5378" width="10.7109375" style="1" customWidth="1"/>
    <col min="5379" max="5603" width="11.42578125" style="1"/>
    <col min="5604" max="5604" width="10" style="1" customWidth="1"/>
    <col min="5605" max="5634" width="10.7109375" style="1" customWidth="1"/>
    <col min="5635" max="5859" width="11.42578125" style="1"/>
    <col min="5860" max="5860" width="10" style="1" customWidth="1"/>
    <col min="5861" max="5890" width="10.7109375" style="1" customWidth="1"/>
    <col min="5891" max="6115" width="11.42578125" style="1"/>
    <col min="6116" max="6116" width="10" style="1" customWidth="1"/>
    <col min="6117" max="6146" width="10.7109375" style="1" customWidth="1"/>
    <col min="6147" max="6371" width="11.42578125" style="1"/>
    <col min="6372" max="6372" width="10" style="1" customWidth="1"/>
    <col min="6373" max="6402" width="10.7109375" style="1" customWidth="1"/>
    <col min="6403" max="6627" width="11.42578125" style="1"/>
    <col min="6628" max="6628" width="10" style="1" customWidth="1"/>
    <col min="6629" max="6658" width="10.7109375" style="1" customWidth="1"/>
    <col min="6659" max="6883" width="11.42578125" style="1"/>
    <col min="6884" max="6884" width="10" style="1" customWidth="1"/>
    <col min="6885" max="6914" width="10.7109375" style="1" customWidth="1"/>
    <col min="6915" max="7139" width="11.42578125" style="1"/>
    <col min="7140" max="7140" width="10" style="1" customWidth="1"/>
    <col min="7141" max="7170" width="10.7109375" style="1" customWidth="1"/>
    <col min="7171" max="7395" width="11.42578125" style="1"/>
    <col min="7396" max="7396" width="10" style="1" customWidth="1"/>
    <col min="7397" max="7426" width="10.7109375" style="1" customWidth="1"/>
    <col min="7427" max="7651" width="11.42578125" style="1"/>
    <col min="7652" max="7652" width="10" style="1" customWidth="1"/>
    <col min="7653" max="7682" width="10.7109375" style="1" customWidth="1"/>
    <col min="7683" max="7907" width="11.42578125" style="1"/>
    <col min="7908" max="7908" width="10" style="1" customWidth="1"/>
    <col min="7909" max="7938" width="10.7109375" style="1" customWidth="1"/>
    <col min="7939" max="8163" width="11.42578125" style="1"/>
    <col min="8164" max="8164" width="10" style="1" customWidth="1"/>
    <col min="8165" max="8194" width="10.7109375" style="1" customWidth="1"/>
    <col min="8195" max="8419" width="11.42578125" style="1"/>
    <col min="8420" max="8420" width="10" style="1" customWidth="1"/>
    <col min="8421" max="8450" width="10.7109375" style="1" customWidth="1"/>
    <col min="8451" max="8675" width="11.42578125" style="1"/>
    <col min="8676" max="8676" width="10" style="1" customWidth="1"/>
    <col min="8677" max="8706" width="10.7109375" style="1" customWidth="1"/>
    <col min="8707" max="8931" width="11.42578125" style="1"/>
    <col min="8932" max="8932" width="10" style="1" customWidth="1"/>
    <col min="8933" max="8962" width="10.7109375" style="1" customWidth="1"/>
    <col min="8963" max="9187" width="11.42578125" style="1"/>
    <col min="9188" max="9188" width="10" style="1" customWidth="1"/>
    <col min="9189" max="9218" width="10.7109375" style="1" customWidth="1"/>
    <col min="9219" max="9443" width="11.42578125" style="1"/>
    <col min="9444" max="9444" width="10" style="1" customWidth="1"/>
    <col min="9445" max="9474" width="10.7109375" style="1" customWidth="1"/>
    <col min="9475" max="9699" width="11.42578125" style="1"/>
    <col min="9700" max="9700" width="10" style="1" customWidth="1"/>
    <col min="9701" max="9730" width="10.7109375" style="1" customWidth="1"/>
    <col min="9731" max="9955" width="11.42578125" style="1"/>
    <col min="9956" max="9956" width="10" style="1" customWidth="1"/>
    <col min="9957" max="9986" width="10.7109375" style="1" customWidth="1"/>
    <col min="9987" max="10211" width="11.42578125" style="1"/>
    <col min="10212" max="10212" width="10" style="1" customWidth="1"/>
    <col min="10213" max="10242" width="10.7109375" style="1" customWidth="1"/>
    <col min="10243" max="10467" width="11.42578125" style="1"/>
    <col min="10468" max="10468" width="10" style="1" customWidth="1"/>
    <col min="10469" max="10498" width="10.7109375" style="1" customWidth="1"/>
    <col min="10499" max="10723" width="11.42578125" style="1"/>
    <col min="10724" max="10724" width="10" style="1" customWidth="1"/>
    <col min="10725" max="10754" width="10.7109375" style="1" customWidth="1"/>
    <col min="10755" max="10979" width="11.42578125" style="1"/>
    <col min="10980" max="10980" width="10" style="1" customWidth="1"/>
    <col min="10981" max="11010" width="10.7109375" style="1" customWidth="1"/>
    <col min="11011" max="11235" width="11.42578125" style="1"/>
    <col min="11236" max="11236" width="10" style="1" customWidth="1"/>
    <col min="11237" max="11266" width="10.7109375" style="1" customWidth="1"/>
    <col min="11267" max="11491" width="11.42578125" style="1"/>
    <col min="11492" max="11492" width="10" style="1" customWidth="1"/>
    <col min="11493" max="11522" width="10.7109375" style="1" customWidth="1"/>
    <col min="11523" max="11747" width="11.42578125" style="1"/>
    <col min="11748" max="11748" width="10" style="1" customWidth="1"/>
    <col min="11749" max="11778" width="10.7109375" style="1" customWidth="1"/>
    <col min="11779" max="12003" width="11.42578125" style="1"/>
    <col min="12004" max="12004" width="10" style="1" customWidth="1"/>
    <col min="12005" max="12034" width="10.7109375" style="1" customWidth="1"/>
    <col min="12035" max="12259" width="11.42578125" style="1"/>
    <col min="12260" max="12260" width="10" style="1" customWidth="1"/>
    <col min="12261" max="12290" width="10.7109375" style="1" customWidth="1"/>
    <col min="12291" max="12515" width="11.42578125" style="1"/>
    <col min="12516" max="12516" width="10" style="1" customWidth="1"/>
    <col min="12517" max="12546" width="10.7109375" style="1" customWidth="1"/>
    <col min="12547" max="12771" width="11.42578125" style="1"/>
    <col min="12772" max="12772" width="10" style="1" customWidth="1"/>
    <col min="12773" max="12802" width="10.7109375" style="1" customWidth="1"/>
    <col min="12803" max="13027" width="11.42578125" style="1"/>
    <col min="13028" max="13028" width="10" style="1" customWidth="1"/>
    <col min="13029" max="13058" width="10.7109375" style="1" customWidth="1"/>
    <col min="13059" max="13283" width="11.42578125" style="1"/>
    <col min="13284" max="13284" width="10" style="1" customWidth="1"/>
    <col min="13285" max="13314" width="10.7109375" style="1" customWidth="1"/>
    <col min="13315" max="13539" width="11.42578125" style="1"/>
    <col min="13540" max="13540" width="10" style="1" customWidth="1"/>
    <col min="13541" max="13570" width="10.7109375" style="1" customWidth="1"/>
    <col min="13571" max="13795" width="11.42578125" style="1"/>
    <col min="13796" max="13796" width="10" style="1" customWidth="1"/>
    <col min="13797" max="13826" width="10.7109375" style="1" customWidth="1"/>
    <col min="13827" max="14051" width="11.42578125" style="1"/>
    <col min="14052" max="14052" width="10" style="1" customWidth="1"/>
    <col min="14053" max="14082" width="10.7109375" style="1" customWidth="1"/>
    <col min="14083" max="14307" width="11.42578125" style="1"/>
    <col min="14308" max="14308" width="10" style="1" customWidth="1"/>
    <col min="14309" max="14338" width="10.7109375" style="1" customWidth="1"/>
    <col min="14339" max="14563" width="11.42578125" style="1"/>
    <col min="14564" max="14564" width="10" style="1" customWidth="1"/>
    <col min="14565" max="14594" width="10.7109375" style="1" customWidth="1"/>
    <col min="14595" max="14819" width="11.42578125" style="1"/>
    <col min="14820" max="14820" width="10" style="1" customWidth="1"/>
    <col min="14821" max="14850" width="10.7109375" style="1" customWidth="1"/>
    <col min="14851" max="15075" width="11.42578125" style="1"/>
    <col min="15076" max="15076" width="10" style="1" customWidth="1"/>
    <col min="15077" max="15106" width="10.7109375" style="1" customWidth="1"/>
    <col min="15107" max="15331" width="11.42578125" style="1"/>
    <col min="15332" max="15332" width="10" style="1" customWidth="1"/>
    <col min="15333" max="15362" width="10.7109375" style="1" customWidth="1"/>
    <col min="15363" max="15587" width="11.42578125" style="1"/>
    <col min="15588" max="15588" width="10" style="1" customWidth="1"/>
    <col min="15589" max="15618" width="10.7109375" style="1" customWidth="1"/>
    <col min="15619" max="15843" width="11.42578125" style="1"/>
    <col min="15844" max="15844" width="10" style="1" customWidth="1"/>
    <col min="15845" max="15874" width="10.7109375" style="1" customWidth="1"/>
    <col min="15875" max="16099" width="11.42578125" style="1"/>
    <col min="16100" max="16100" width="10" style="1" customWidth="1"/>
    <col min="16101" max="16130" width="10.7109375" style="1" customWidth="1"/>
    <col min="16131" max="16384" width="11.42578125" style="1"/>
  </cols>
  <sheetData>
    <row r="4" spans="1:2" s="4" customFormat="1" ht="34.5" customHeight="1" x14ac:dyDescent="0.2">
      <c r="A4" s="54" t="s">
        <v>31</v>
      </c>
      <c r="B4" s="54"/>
    </row>
    <row r="5" spans="1:2" ht="12.75" customHeight="1" x14ac:dyDescent="0.25">
      <c r="A5" s="5"/>
    </row>
    <row r="6" spans="1:2" s="36" customFormat="1" x14ac:dyDescent="0.25">
      <c r="A6" s="35" t="s">
        <v>15</v>
      </c>
      <c r="B6" s="35">
        <v>2023</v>
      </c>
    </row>
    <row r="7" spans="1:2" x14ac:dyDescent="0.25">
      <c r="A7" s="5"/>
      <c r="B7" s="5"/>
    </row>
    <row r="8" spans="1:2" x14ac:dyDescent="0.25">
      <c r="A8" s="17">
        <v>0</v>
      </c>
      <c r="B8" s="37">
        <v>84.862475226043841</v>
      </c>
    </row>
    <row r="9" spans="1:2" x14ac:dyDescent="0.25">
      <c r="A9" s="17">
        <v>1</v>
      </c>
      <c r="B9" s="38">
        <v>84.037039895314166</v>
      </c>
    </row>
    <row r="10" spans="1:2" x14ac:dyDescent="0.25">
      <c r="A10" s="17">
        <v>2</v>
      </c>
      <c r="B10" s="38">
        <v>83.037039895314166</v>
      </c>
    </row>
    <row r="11" spans="1:2" x14ac:dyDescent="0.25">
      <c r="A11" s="17">
        <v>3</v>
      </c>
      <c r="B11" s="38">
        <v>82.03703989531418</v>
      </c>
    </row>
    <row r="12" spans="1:2" x14ac:dyDescent="0.25">
      <c r="A12" s="17">
        <v>4</v>
      </c>
      <c r="B12" s="38">
        <v>81.03703989531418</v>
      </c>
    </row>
    <row r="13" spans="1:2" x14ac:dyDescent="0.25">
      <c r="A13" s="17">
        <v>5</v>
      </c>
      <c r="B13" s="37">
        <v>80.03703989531418</v>
      </c>
    </row>
    <row r="14" spans="1:2" x14ac:dyDescent="0.25">
      <c r="A14" s="17">
        <v>6</v>
      </c>
      <c r="B14" s="38">
        <v>79.03703989531418</v>
      </c>
    </row>
    <row r="15" spans="1:2" x14ac:dyDescent="0.25">
      <c r="A15" s="17">
        <v>7</v>
      </c>
      <c r="B15" s="38">
        <v>78.037039895314194</v>
      </c>
    </row>
    <row r="16" spans="1:2" x14ac:dyDescent="0.25">
      <c r="A16" s="17">
        <v>8</v>
      </c>
      <c r="B16" s="38">
        <v>77.037039895314194</v>
      </c>
    </row>
    <row r="17" spans="1:2" x14ac:dyDescent="0.25">
      <c r="A17" s="17">
        <v>9</v>
      </c>
      <c r="B17" s="38">
        <v>76.037039895314194</v>
      </c>
    </row>
    <row r="18" spans="1:2" x14ac:dyDescent="0.25">
      <c r="A18" s="17">
        <v>10</v>
      </c>
      <c r="B18" s="37">
        <v>75.037039895314194</v>
      </c>
    </row>
    <row r="19" spans="1:2" x14ac:dyDescent="0.25">
      <c r="A19" s="17">
        <v>11</v>
      </c>
      <c r="B19" s="38">
        <v>74.037039895314209</v>
      </c>
    </row>
    <row r="20" spans="1:2" x14ac:dyDescent="0.25">
      <c r="A20" s="17">
        <v>12</v>
      </c>
      <c r="B20" s="38">
        <v>73.037039895314209</v>
      </c>
    </row>
    <row r="21" spans="1:2" x14ac:dyDescent="0.25">
      <c r="A21" s="17">
        <v>13</v>
      </c>
      <c r="B21" s="38">
        <v>72.037039895314209</v>
      </c>
    </row>
    <row r="22" spans="1:2" x14ac:dyDescent="0.25">
      <c r="A22" s="17">
        <v>14</v>
      </c>
      <c r="B22" s="38">
        <v>71.037039895314209</v>
      </c>
    </row>
    <row r="23" spans="1:2" x14ac:dyDescent="0.25">
      <c r="A23" s="17">
        <v>15</v>
      </c>
      <c r="B23" s="37">
        <v>70.037039895314223</v>
      </c>
    </row>
    <row r="24" spans="1:2" x14ac:dyDescent="0.25">
      <c r="A24" s="17">
        <v>16</v>
      </c>
      <c r="B24" s="38">
        <v>69.037039895314223</v>
      </c>
    </row>
    <row r="25" spans="1:2" x14ac:dyDescent="0.25">
      <c r="A25" s="17">
        <v>17</v>
      </c>
      <c r="B25" s="38">
        <v>68.037039895314223</v>
      </c>
    </row>
    <row r="26" spans="1:2" x14ac:dyDescent="0.25">
      <c r="A26" s="17">
        <v>18</v>
      </c>
      <c r="B26" s="38">
        <v>67.037039895314223</v>
      </c>
    </row>
    <row r="27" spans="1:2" x14ac:dyDescent="0.25">
      <c r="A27" s="17">
        <v>19</v>
      </c>
      <c r="B27" s="38">
        <v>66.037039895314237</v>
      </c>
    </row>
    <row r="28" spans="1:2" x14ac:dyDescent="0.25">
      <c r="A28" s="17">
        <v>20</v>
      </c>
      <c r="B28" s="37">
        <v>65.037039895314237</v>
      </c>
    </row>
    <row r="29" spans="1:2" x14ac:dyDescent="0.25">
      <c r="A29" s="17">
        <v>21</v>
      </c>
      <c r="B29" s="38">
        <v>64.142643460247172</v>
      </c>
    </row>
    <row r="30" spans="1:2" x14ac:dyDescent="0.25">
      <c r="A30" s="17">
        <v>22</v>
      </c>
      <c r="B30" s="38">
        <v>63.142643460247179</v>
      </c>
    </row>
    <row r="31" spans="1:2" x14ac:dyDescent="0.25">
      <c r="A31" s="17">
        <v>23</v>
      </c>
      <c r="B31" s="38">
        <v>62.142643460247179</v>
      </c>
    </row>
    <row r="32" spans="1:2" x14ac:dyDescent="0.25">
      <c r="A32" s="17">
        <v>24</v>
      </c>
      <c r="B32" s="38">
        <v>61.142643460247186</v>
      </c>
    </row>
    <row r="33" spans="1:2" x14ac:dyDescent="0.25">
      <c r="A33" s="17">
        <v>25</v>
      </c>
      <c r="B33" s="37">
        <v>60.142643460247186</v>
      </c>
    </row>
    <row r="34" spans="1:2" x14ac:dyDescent="0.25">
      <c r="A34" s="17">
        <v>26</v>
      </c>
      <c r="B34" s="38">
        <v>59.258058865160024</v>
      </c>
    </row>
    <row r="35" spans="1:2" x14ac:dyDescent="0.25">
      <c r="A35" s="17">
        <v>27</v>
      </c>
      <c r="B35" s="38">
        <v>58.258058865160024</v>
      </c>
    </row>
    <row r="36" spans="1:2" x14ac:dyDescent="0.25">
      <c r="A36" s="17">
        <v>28</v>
      </c>
      <c r="B36" s="38">
        <v>57.258058865160024</v>
      </c>
    </row>
    <row r="37" spans="1:2" x14ac:dyDescent="0.25">
      <c r="A37" s="17">
        <v>29</v>
      </c>
      <c r="B37" s="38">
        <v>56.258058865160024</v>
      </c>
    </row>
    <row r="38" spans="1:2" x14ac:dyDescent="0.25">
      <c r="A38" s="17">
        <v>30</v>
      </c>
      <c r="B38" s="37">
        <v>55.258058865160024</v>
      </c>
    </row>
    <row r="39" spans="1:2" x14ac:dyDescent="0.25">
      <c r="A39" s="17">
        <v>31</v>
      </c>
      <c r="B39" s="38">
        <v>54.258058865160024</v>
      </c>
    </row>
    <row r="40" spans="1:2" x14ac:dyDescent="0.25">
      <c r="A40" s="17">
        <v>32</v>
      </c>
      <c r="B40" s="38">
        <v>53.258058865160024</v>
      </c>
    </row>
    <row r="41" spans="1:2" x14ac:dyDescent="0.25">
      <c r="A41" s="17">
        <v>33</v>
      </c>
      <c r="B41" s="38">
        <v>52.258058865160024</v>
      </c>
    </row>
    <row r="42" spans="1:2" x14ac:dyDescent="0.25">
      <c r="A42" s="17">
        <v>34</v>
      </c>
      <c r="B42" s="38">
        <v>51.258058865160024</v>
      </c>
    </row>
    <row r="43" spans="1:2" x14ac:dyDescent="0.25">
      <c r="A43" s="17">
        <v>35</v>
      </c>
      <c r="B43" s="37">
        <v>50.258058865160024</v>
      </c>
    </row>
    <row r="44" spans="1:2" x14ac:dyDescent="0.25">
      <c r="A44" s="17">
        <v>36</v>
      </c>
      <c r="B44" s="38">
        <v>49.258058865160024</v>
      </c>
    </row>
    <row r="45" spans="1:2" x14ac:dyDescent="0.25">
      <c r="A45" s="17">
        <v>37</v>
      </c>
      <c r="B45" s="38">
        <v>48.258058865160024</v>
      </c>
    </row>
    <row r="46" spans="1:2" x14ac:dyDescent="0.25">
      <c r="A46" s="17">
        <v>38</v>
      </c>
      <c r="B46" s="38">
        <v>47.320955004968077</v>
      </c>
    </row>
    <row r="47" spans="1:2" x14ac:dyDescent="0.25">
      <c r="A47" s="17">
        <v>39</v>
      </c>
      <c r="B47" s="38">
        <v>46.320955004968077</v>
      </c>
    </row>
    <row r="48" spans="1:2" x14ac:dyDescent="0.25">
      <c r="A48" s="17">
        <v>40</v>
      </c>
      <c r="B48" s="37">
        <v>45.43120845068718</v>
      </c>
    </row>
    <row r="49" spans="1:2" x14ac:dyDescent="0.25">
      <c r="A49" s="17">
        <v>41</v>
      </c>
      <c r="B49" s="38">
        <v>44.43120845068718</v>
      </c>
    </row>
    <row r="50" spans="1:2" x14ac:dyDescent="0.25">
      <c r="A50" s="17">
        <v>42</v>
      </c>
      <c r="B50" s="38">
        <v>43.48046972547079</v>
      </c>
    </row>
    <row r="51" spans="1:2" x14ac:dyDescent="0.25">
      <c r="A51" s="17">
        <v>43</v>
      </c>
      <c r="B51" s="38">
        <v>42.48046972547079</v>
      </c>
    </row>
    <row r="52" spans="1:2" x14ac:dyDescent="0.25">
      <c r="A52" s="17">
        <v>44</v>
      </c>
      <c r="B52" s="38">
        <v>41.61199607783891</v>
      </c>
    </row>
    <row r="53" spans="1:2" x14ac:dyDescent="0.25">
      <c r="A53" s="17">
        <v>45</v>
      </c>
      <c r="B53" s="37">
        <v>40.61199607783891</v>
      </c>
    </row>
    <row r="54" spans="1:2" x14ac:dyDescent="0.25">
      <c r="A54" s="17">
        <v>46</v>
      </c>
      <c r="B54" s="38">
        <v>39.656408735411574</v>
      </c>
    </row>
    <row r="55" spans="1:2" x14ac:dyDescent="0.25">
      <c r="A55" s="17">
        <v>47</v>
      </c>
      <c r="B55" s="38">
        <v>38.698074688142299</v>
      </c>
    </row>
    <row r="56" spans="1:2" x14ac:dyDescent="0.25">
      <c r="A56" s="17">
        <v>48</v>
      </c>
      <c r="B56" s="38">
        <v>37.698074688142292</v>
      </c>
    </row>
    <row r="57" spans="1:2" x14ac:dyDescent="0.25">
      <c r="A57" s="17">
        <v>49</v>
      </c>
      <c r="B57" s="38">
        <v>36.737660033565433</v>
      </c>
    </row>
    <row r="58" spans="1:2" x14ac:dyDescent="0.25">
      <c r="A58" s="17">
        <v>50</v>
      </c>
      <c r="B58" s="37">
        <v>35.73766003356544</v>
      </c>
    </row>
    <row r="59" spans="1:2" x14ac:dyDescent="0.25">
      <c r="A59" s="17">
        <v>51</v>
      </c>
      <c r="B59" s="38">
        <v>34.777110885493585</v>
      </c>
    </row>
    <row r="60" spans="1:2" x14ac:dyDescent="0.25">
      <c r="A60" s="17">
        <v>52</v>
      </c>
      <c r="B60" s="38">
        <v>33.777110885493585</v>
      </c>
    </row>
    <row r="61" spans="1:2" x14ac:dyDescent="0.25">
      <c r="A61" s="17">
        <v>53</v>
      </c>
      <c r="B61" s="38">
        <v>32.820180952093793</v>
      </c>
    </row>
    <row r="62" spans="1:2" x14ac:dyDescent="0.25">
      <c r="A62" s="17">
        <v>54</v>
      </c>
      <c r="B62" s="38">
        <v>31.865278145734393</v>
      </c>
    </row>
    <row r="63" spans="1:2" x14ac:dyDescent="0.25">
      <c r="A63" s="17">
        <v>55</v>
      </c>
      <c r="B63" s="37">
        <v>30.865278145734393</v>
      </c>
    </row>
    <row r="64" spans="1:2" x14ac:dyDescent="0.25">
      <c r="A64" s="17">
        <v>56</v>
      </c>
      <c r="B64" s="38">
        <v>29.949379408414693</v>
      </c>
    </row>
    <row r="65" spans="1:2" x14ac:dyDescent="0.25">
      <c r="A65" s="17">
        <v>57</v>
      </c>
      <c r="B65" s="38">
        <v>29.286649909431258</v>
      </c>
    </row>
    <row r="66" spans="1:2" x14ac:dyDescent="0.25">
      <c r="A66" s="17">
        <v>58</v>
      </c>
      <c r="B66" s="38">
        <v>28.286649909431258</v>
      </c>
    </row>
    <row r="67" spans="1:2" x14ac:dyDescent="0.25">
      <c r="A67" s="17">
        <v>59</v>
      </c>
      <c r="B67" s="38">
        <v>27.409178411064499</v>
      </c>
    </row>
    <row r="68" spans="1:2" x14ac:dyDescent="0.25">
      <c r="A68" s="17">
        <v>60</v>
      </c>
      <c r="B68" s="37">
        <v>26.488364472707847</v>
      </c>
    </row>
    <row r="69" spans="1:2" x14ac:dyDescent="0.25">
      <c r="A69" s="17">
        <v>61</v>
      </c>
      <c r="B69" s="38">
        <v>25.604811645965881</v>
      </c>
    </row>
    <row r="70" spans="1:2" x14ac:dyDescent="0.25">
      <c r="A70" s="17">
        <v>62</v>
      </c>
      <c r="B70" s="38">
        <v>24.763594686606442</v>
      </c>
    </row>
    <row r="71" spans="1:2" x14ac:dyDescent="0.25">
      <c r="A71" s="17">
        <v>63</v>
      </c>
      <c r="B71" s="38">
        <v>23.925489085458985</v>
      </c>
    </row>
    <row r="72" spans="1:2" x14ac:dyDescent="0.25">
      <c r="A72" s="17">
        <v>64</v>
      </c>
      <c r="B72" s="38">
        <v>23.169441066463019</v>
      </c>
    </row>
    <row r="73" spans="1:2" x14ac:dyDescent="0.25">
      <c r="A73" s="17">
        <v>65</v>
      </c>
      <c r="B73" s="37">
        <v>22.32208878077882</v>
      </c>
    </row>
    <row r="74" spans="1:2" x14ac:dyDescent="0.25">
      <c r="A74" s="17">
        <v>66</v>
      </c>
      <c r="B74" s="38">
        <v>21.438947767132685</v>
      </c>
    </row>
    <row r="75" spans="1:2" x14ac:dyDescent="0.25">
      <c r="A75" s="17">
        <v>67</v>
      </c>
      <c r="B75" s="38">
        <v>20.567070979055206</v>
      </c>
    </row>
    <row r="76" spans="1:2" x14ac:dyDescent="0.25">
      <c r="A76" s="17">
        <v>68</v>
      </c>
      <c r="B76" s="38">
        <v>19.610065204887359</v>
      </c>
    </row>
    <row r="77" spans="1:2" x14ac:dyDescent="0.25">
      <c r="A77" s="17">
        <v>69</v>
      </c>
      <c r="B77" s="38">
        <v>18.751775571299202</v>
      </c>
    </row>
    <row r="78" spans="1:2" x14ac:dyDescent="0.25">
      <c r="A78" s="17">
        <v>70</v>
      </c>
      <c r="B78" s="37">
        <v>17.957954103682262</v>
      </c>
    </row>
    <row r="79" spans="1:2" x14ac:dyDescent="0.25">
      <c r="A79" s="17">
        <v>71</v>
      </c>
      <c r="B79" s="38">
        <v>16.957954103682262</v>
      </c>
    </row>
    <row r="80" spans="1:2" x14ac:dyDescent="0.25">
      <c r="A80" s="17">
        <v>72</v>
      </c>
      <c r="B80" s="38">
        <v>16.203378208292857</v>
      </c>
    </row>
    <row r="81" spans="1:2" x14ac:dyDescent="0.25">
      <c r="A81" s="17">
        <v>73</v>
      </c>
      <c r="B81" s="38">
        <v>15.324890401870061</v>
      </c>
    </row>
    <row r="82" spans="1:2" x14ac:dyDescent="0.25">
      <c r="A82" s="17">
        <v>74</v>
      </c>
      <c r="B82" s="38">
        <v>14.324890401870061</v>
      </c>
    </row>
    <row r="83" spans="1:2" x14ac:dyDescent="0.25">
      <c r="A83" s="17">
        <v>75</v>
      </c>
      <c r="B83" s="37">
        <v>13.586151063163589</v>
      </c>
    </row>
    <row r="84" spans="1:2" x14ac:dyDescent="0.25">
      <c r="A84" s="17">
        <v>76</v>
      </c>
      <c r="B84" s="38">
        <v>12.856782195512116</v>
      </c>
    </row>
    <row r="85" spans="1:2" x14ac:dyDescent="0.25">
      <c r="A85" s="17">
        <v>77</v>
      </c>
      <c r="B85" s="38">
        <v>12.150155230170981</v>
      </c>
    </row>
    <row r="86" spans="1:2" x14ac:dyDescent="0.25">
      <c r="A86" s="17">
        <v>78</v>
      </c>
      <c r="B86" s="38">
        <v>11.324342140434444</v>
      </c>
    </row>
    <row r="87" spans="1:2" x14ac:dyDescent="0.25">
      <c r="A87" s="17">
        <v>79</v>
      </c>
      <c r="B87" s="38">
        <v>10.324342140434444</v>
      </c>
    </row>
    <row r="88" spans="1:2" x14ac:dyDescent="0.25">
      <c r="A88" s="17">
        <v>80</v>
      </c>
      <c r="B88" s="37">
        <v>9.5151307509894227</v>
      </c>
    </row>
    <row r="89" spans="1:2" x14ac:dyDescent="0.25">
      <c r="A89" s="17">
        <v>81</v>
      </c>
      <c r="B89" s="38">
        <v>9.2890422396650649</v>
      </c>
    </row>
    <row r="90" spans="1:2" x14ac:dyDescent="0.25">
      <c r="A90" s="17">
        <v>82</v>
      </c>
      <c r="B90" s="38">
        <v>8.8365209884184068</v>
      </c>
    </row>
    <row r="91" spans="1:2" x14ac:dyDescent="0.25">
      <c r="A91" s="17">
        <v>83</v>
      </c>
      <c r="B91" s="38">
        <v>8.5119516061491023</v>
      </c>
    </row>
    <row r="92" spans="1:2" x14ac:dyDescent="0.25">
      <c r="A92" s="17">
        <v>84</v>
      </c>
      <c r="B92" s="38">
        <v>7.5119516061491023</v>
      </c>
    </row>
    <row r="93" spans="1:2" x14ac:dyDescent="0.25">
      <c r="A93" s="17">
        <v>85</v>
      </c>
      <c r="B93" s="37">
        <v>6.6984691614524321</v>
      </c>
    </row>
    <row r="94" spans="1:2" x14ac:dyDescent="0.25">
      <c r="A94" s="17">
        <v>86</v>
      </c>
      <c r="B94" s="38">
        <v>6.1254993204362131</v>
      </c>
    </row>
    <row r="95" spans="1:2" x14ac:dyDescent="0.25">
      <c r="A95" s="17">
        <v>87</v>
      </c>
      <c r="B95" s="38">
        <v>5.5139098884128321</v>
      </c>
    </row>
    <row r="96" spans="1:2" x14ac:dyDescent="0.25">
      <c r="A96" s="17">
        <v>88</v>
      </c>
      <c r="B96" s="38">
        <v>5.0983978819664477</v>
      </c>
    </row>
    <row r="97" spans="1:2" x14ac:dyDescent="0.25">
      <c r="A97" s="17">
        <v>89</v>
      </c>
      <c r="B97" s="38">
        <v>4.452066217915859</v>
      </c>
    </row>
    <row r="98" spans="1:2" x14ac:dyDescent="0.25">
      <c r="A98" s="17">
        <v>90</v>
      </c>
      <c r="B98" s="37">
        <v>3.6702050820900243</v>
      </c>
    </row>
    <row r="99" spans="1:2" x14ac:dyDescent="0.25">
      <c r="A99" s="17">
        <v>91</v>
      </c>
      <c r="B99" s="38">
        <v>3.2461697287695457</v>
      </c>
    </row>
    <row r="100" spans="1:2" x14ac:dyDescent="0.25">
      <c r="A100" s="17">
        <v>92</v>
      </c>
      <c r="B100" s="38">
        <v>2.6424718891051668</v>
      </c>
    </row>
    <row r="101" spans="1:2" x14ac:dyDescent="0.25">
      <c r="A101" s="17">
        <v>93</v>
      </c>
      <c r="B101" s="38">
        <v>2.0569966209777215</v>
      </c>
    </row>
    <row r="102" spans="1:2" x14ac:dyDescent="0.25">
      <c r="A102" s="17">
        <v>94</v>
      </c>
      <c r="B102" s="38">
        <v>1.1818181818181819</v>
      </c>
    </row>
    <row r="103" spans="1:2" x14ac:dyDescent="0.25">
      <c r="A103" s="17" t="s">
        <v>26</v>
      </c>
      <c r="B103" s="37">
        <v>0.18181818181818182</v>
      </c>
    </row>
    <row r="104" spans="1:2" x14ac:dyDescent="0.25">
      <c r="A104" s="24"/>
      <c r="B104" s="24"/>
    </row>
    <row r="105" spans="1:2" x14ac:dyDescent="0.25">
      <c r="A105" s="5"/>
    </row>
    <row r="106" spans="1:2" x14ac:dyDescent="0.25">
      <c r="A106" s="7"/>
    </row>
    <row r="107" spans="1:2" x14ac:dyDescent="0.25">
      <c r="A107" s="5"/>
    </row>
    <row r="108" spans="1:2" x14ac:dyDescent="0.25">
      <c r="A108" s="6" t="s">
        <v>25</v>
      </c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91"/>
  <sheetViews>
    <sheetView workbookViewId="0"/>
  </sheetViews>
  <sheetFormatPr baseColWidth="10" defaultRowHeight="12.75" x14ac:dyDescent="0.2"/>
  <cols>
    <col min="1" max="1" width="8.7109375" style="10" customWidth="1"/>
    <col min="2" max="4" width="12.7109375" style="10" customWidth="1"/>
    <col min="5" max="5" width="11.42578125" style="13"/>
    <col min="6" max="7" width="11.42578125" style="11"/>
    <col min="8" max="11" width="11.42578125" style="10"/>
    <col min="12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3"/>
      <c r="H2" s="12"/>
      <c r="I2" s="12"/>
      <c r="J2" s="12"/>
      <c r="K2" s="12"/>
      <c r="L2" s="13"/>
      <c r="M2" s="13"/>
    </row>
    <row r="4" spans="1:13" s="4" customFormat="1" ht="15.75" x14ac:dyDescent="0.25">
      <c r="A4" s="8" t="s">
        <v>30</v>
      </c>
      <c r="B4" s="10"/>
      <c r="C4" s="10"/>
      <c r="D4" s="10"/>
      <c r="E4" s="12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4" customFormat="1" ht="102" x14ac:dyDescent="0.2">
      <c r="A6" s="40" t="s">
        <v>0</v>
      </c>
      <c r="B6" s="41" t="s">
        <v>16</v>
      </c>
      <c r="C6" s="55" t="s">
        <v>27</v>
      </c>
      <c r="D6" s="55"/>
      <c r="E6" s="42" t="s">
        <v>17</v>
      </c>
      <c r="F6" s="42" t="s">
        <v>18</v>
      </c>
      <c r="G6" s="42" t="s">
        <v>19</v>
      </c>
      <c r="H6" s="41" t="s">
        <v>20</v>
      </c>
      <c r="I6" s="41" t="s">
        <v>21</v>
      </c>
      <c r="J6" s="41" t="s">
        <v>22</v>
      </c>
      <c r="K6" s="41" t="s">
        <v>23</v>
      </c>
      <c r="L6" s="42" t="s">
        <v>24</v>
      </c>
    </row>
    <row r="7" spans="1:13" s="34" customFormat="1" ht="14.25" x14ac:dyDescent="0.2">
      <c r="A7" s="43"/>
      <c r="B7" s="44"/>
      <c r="C7" s="45">
        <v>44927</v>
      </c>
      <c r="D7" s="45">
        <v>45292</v>
      </c>
      <c r="E7" s="46" t="s">
        <v>1</v>
      </c>
      <c r="F7" s="46" t="s">
        <v>2</v>
      </c>
      <c r="G7" s="46" t="s">
        <v>3</v>
      </c>
      <c r="H7" s="40" t="s">
        <v>4</v>
      </c>
      <c r="I7" s="40" t="s">
        <v>5</v>
      </c>
      <c r="J7" s="40" t="s">
        <v>6</v>
      </c>
      <c r="K7" s="40" t="s">
        <v>7</v>
      </c>
      <c r="L7" s="46" t="s">
        <v>8</v>
      </c>
    </row>
    <row r="8" spans="1:13" x14ac:dyDescent="0.2">
      <c r="A8" s="14"/>
      <c r="B8" s="14"/>
      <c r="C8" s="14"/>
      <c r="D8" s="14"/>
      <c r="E8" s="47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514</v>
      </c>
      <c r="D9" s="9">
        <v>449</v>
      </c>
      <c r="E9" s="48">
        <v>0.98080000000000001</v>
      </c>
      <c r="F9" s="18">
        <f>B9/((C9+D9)/2)</f>
        <v>2.0768431983385254E-3</v>
      </c>
      <c r="G9" s="18">
        <f t="shared" ref="G9:G72" si="0">F9/((1+(1-E9)*F9))</f>
        <v>2.076760386709398E-3</v>
      </c>
      <c r="H9" s="14">
        <v>100000</v>
      </c>
      <c r="I9" s="14">
        <f>H9*G9</f>
        <v>207.67603867093979</v>
      </c>
      <c r="J9" s="14">
        <f t="shared" ref="J9:J72" si="1">H10+I9*E9</f>
        <v>99996.012620057518</v>
      </c>
      <c r="K9" s="14">
        <f>K10+J9</f>
        <v>8486247.5226043835</v>
      </c>
      <c r="L9" s="19">
        <f>K9/H9</f>
        <v>84.862475226043841</v>
      </c>
    </row>
    <row r="10" spans="1:13" ht="15" x14ac:dyDescent="0.25">
      <c r="A10" s="17">
        <v>1</v>
      </c>
      <c r="B10" s="49">
        <v>0</v>
      </c>
      <c r="C10" s="9">
        <v>522</v>
      </c>
      <c r="D10" s="9">
        <v>531</v>
      </c>
      <c r="E10" s="48">
        <v>0</v>
      </c>
      <c r="F10" s="18">
        <f t="shared" ref="F10:F73" si="2">B10/((C10+D10)/2)</f>
        <v>0</v>
      </c>
      <c r="G10" s="18">
        <f t="shared" si="0"/>
        <v>0</v>
      </c>
      <c r="H10" s="14">
        <f>H9-I9</f>
        <v>99792.323961329064</v>
      </c>
      <c r="I10" s="14">
        <f t="shared" ref="I10:I73" si="3">H10*G10</f>
        <v>0</v>
      </c>
      <c r="J10" s="14">
        <f t="shared" si="1"/>
        <v>99792.323961329064</v>
      </c>
      <c r="K10" s="14">
        <f t="shared" ref="K10:K73" si="4">K11+J10</f>
        <v>8386251.5099843265</v>
      </c>
      <c r="L10" s="20">
        <f t="shared" ref="L10:L73" si="5">K10/H10</f>
        <v>84.037039895314166</v>
      </c>
    </row>
    <row r="11" spans="1:13" ht="15" x14ac:dyDescent="0.25">
      <c r="A11" s="17">
        <v>2</v>
      </c>
      <c r="B11" s="50">
        <v>0</v>
      </c>
      <c r="C11" s="9">
        <v>546</v>
      </c>
      <c r="D11" s="9">
        <v>538</v>
      </c>
      <c r="E11" s="48">
        <v>0</v>
      </c>
      <c r="F11" s="18">
        <f t="shared" si="2"/>
        <v>0</v>
      </c>
      <c r="G11" s="18">
        <f t="shared" si="0"/>
        <v>0</v>
      </c>
      <c r="H11" s="14">
        <f t="shared" ref="H11:H74" si="6">H10-I10</f>
        <v>99792.323961329064</v>
      </c>
      <c r="I11" s="14">
        <f t="shared" si="3"/>
        <v>0</v>
      </c>
      <c r="J11" s="14">
        <f t="shared" si="1"/>
        <v>99792.323961329064</v>
      </c>
      <c r="K11" s="14">
        <f t="shared" si="4"/>
        <v>8286459.1860229978</v>
      </c>
      <c r="L11" s="20">
        <f t="shared" si="5"/>
        <v>83.037039895314166</v>
      </c>
    </row>
    <row r="12" spans="1:13" ht="15" x14ac:dyDescent="0.25">
      <c r="A12" s="17">
        <v>3</v>
      </c>
      <c r="B12" s="50">
        <v>0</v>
      </c>
      <c r="C12" s="9">
        <v>548</v>
      </c>
      <c r="D12" s="9">
        <v>565</v>
      </c>
      <c r="E12" s="48">
        <v>0</v>
      </c>
      <c r="F12" s="18">
        <f t="shared" si="2"/>
        <v>0</v>
      </c>
      <c r="G12" s="18">
        <f t="shared" si="0"/>
        <v>0</v>
      </c>
      <c r="H12" s="14">
        <f t="shared" si="6"/>
        <v>99792.323961329064</v>
      </c>
      <c r="I12" s="14">
        <f t="shared" si="3"/>
        <v>0</v>
      </c>
      <c r="J12" s="14">
        <f t="shared" si="1"/>
        <v>99792.323961329064</v>
      </c>
      <c r="K12" s="14">
        <f t="shared" si="4"/>
        <v>8186666.8620616691</v>
      </c>
      <c r="L12" s="20">
        <f t="shared" si="5"/>
        <v>82.03703989531418</v>
      </c>
    </row>
    <row r="13" spans="1:13" ht="15" x14ac:dyDescent="0.25">
      <c r="A13" s="17">
        <v>4</v>
      </c>
      <c r="B13" s="50">
        <v>0</v>
      </c>
      <c r="C13" s="9">
        <v>649</v>
      </c>
      <c r="D13" s="9">
        <v>543</v>
      </c>
      <c r="E13" s="48">
        <v>0</v>
      </c>
      <c r="F13" s="18">
        <f t="shared" si="2"/>
        <v>0</v>
      </c>
      <c r="G13" s="18">
        <f t="shared" si="0"/>
        <v>0</v>
      </c>
      <c r="H13" s="14">
        <f t="shared" si="6"/>
        <v>99792.323961329064</v>
      </c>
      <c r="I13" s="14">
        <f t="shared" si="3"/>
        <v>0</v>
      </c>
      <c r="J13" s="14">
        <f t="shared" si="1"/>
        <v>99792.323961329064</v>
      </c>
      <c r="K13" s="14">
        <f t="shared" si="4"/>
        <v>8086874.5381003404</v>
      </c>
      <c r="L13" s="20">
        <f t="shared" si="5"/>
        <v>81.03703989531418</v>
      </c>
    </row>
    <row r="14" spans="1:13" ht="15" x14ac:dyDescent="0.25">
      <c r="A14" s="17">
        <v>5</v>
      </c>
      <c r="B14" s="50">
        <v>0</v>
      </c>
      <c r="C14" s="9">
        <v>685</v>
      </c>
      <c r="D14" s="9">
        <v>644</v>
      </c>
      <c r="E14" s="48">
        <v>0</v>
      </c>
      <c r="F14" s="18">
        <f t="shared" si="2"/>
        <v>0</v>
      </c>
      <c r="G14" s="18">
        <f t="shared" si="0"/>
        <v>0</v>
      </c>
      <c r="H14" s="14">
        <f t="shared" si="6"/>
        <v>99792.323961329064</v>
      </c>
      <c r="I14" s="14">
        <f t="shared" si="3"/>
        <v>0</v>
      </c>
      <c r="J14" s="14">
        <f t="shared" si="1"/>
        <v>99792.323961329064</v>
      </c>
      <c r="K14" s="14">
        <f t="shared" si="4"/>
        <v>7987082.2141390117</v>
      </c>
      <c r="L14" s="20">
        <f t="shared" si="5"/>
        <v>80.03703989531418</v>
      </c>
    </row>
    <row r="15" spans="1:13" ht="15" x14ac:dyDescent="0.25">
      <c r="A15" s="17">
        <v>6</v>
      </c>
      <c r="B15" s="50">
        <v>0</v>
      </c>
      <c r="C15" s="9">
        <v>688</v>
      </c>
      <c r="D15" s="9">
        <v>696</v>
      </c>
      <c r="E15" s="48">
        <v>0</v>
      </c>
      <c r="F15" s="18">
        <f t="shared" si="2"/>
        <v>0</v>
      </c>
      <c r="G15" s="18">
        <f t="shared" si="0"/>
        <v>0</v>
      </c>
      <c r="H15" s="14">
        <f t="shared" si="6"/>
        <v>99792.323961329064</v>
      </c>
      <c r="I15" s="14">
        <f t="shared" si="3"/>
        <v>0</v>
      </c>
      <c r="J15" s="14">
        <f t="shared" si="1"/>
        <v>99792.323961329064</v>
      </c>
      <c r="K15" s="14">
        <f t="shared" si="4"/>
        <v>7887289.890177683</v>
      </c>
      <c r="L15" s="20">
        <f t="shared" si="5"/>
        <v>79.03703989531418</v>
      </c>
    </row>
    <row r="16" spans="1:13" ht="15" x14ac:dyDescent="0.25">
      <c r="A16" s="17">
        <v>7</v>
      </c>
      <c r="B16" s="50">
        <v>0</v>
      </c>
      <c r="C16" s="9">
        <v>728</v>
      </c>
      <c r="D16" s="9">
        <v>693</v>
      </c>
      <c r="E16" s="48">
        <v>0</v>
      </c>
      <c r="F16" s="18">
        <f t="shared" si="2"/>
        <v>0</v>
      </c>
      <c r="G16" s="18">
        <f t="shared" si="0"/>
        <v>0</v>
      </c>
      <c r="H16" s="14">
        <f t="shared" si="6"/>
        <v>99792.323961329064</v>
      </c>
      <c r="I16" s="14">
        <f t="shared" si="3"/>
        <v>0</v>
      </c>
      <c r="J16" s="14">
        <f t="shared" si="1"/>
        <v>99792.323961329064</v>
      </c>
      <c r="K16" s="14">
        <f t="shared" si="4"/>
        <v>7787497.5662163543</v>
      </c>
      <c r="L16" s="20">
        <f t="shared" si="5"/>
        <v>78.037039895314194</v>
      </c>
    </row>
    <row r="17" spans="1:12" ht="15" x14ac:dyDescent="0.25">
      <c r="A17" s="17">
        <v>8</v>
      </c>
      <c r="B17" s="50">
        <v>0</v>
      </c>
      <c r="C17" s="9">
        <v>714</v>
      </c>
      <c r="D17" s="9">
        <v>730</v>
      </c>
      <c r="E17" s="48">
        <v>0</v>
      </c>
      <c r="F17" s="18">
        <f t="shared" si="2"/>
        <v>0</v>
      </c>
      <c r="G17" s="18">
        <f t="shared" si="0"/>
        <v>0</v>
      </c>
      <c r="H17" s="14">
        <f t="shared" si="6"/>
        <v>99792.323961329064</v>
      </c>
      <c r="I17" s="14">
        <f t="shared" si="3"/>
        <v>0</v>
      </c>
      <c r="J17" s="14">
        <f t="shared" si="1"/>
        <v>99792.323961329064</v>
      </c>
      <c r="K17" s="14">
        <f t="shared" si="4"/>
        <v>7687705.2422550255</v>
      </c>
      <c r="L17" s="20">
        <f t="shared" si="5"/>
        <v>77.037039895314194</v>
      </c>
    </row>
    <row r="18" spans="1:12" ht="15" x14ac:dyDescent="0.25">
      <c r="A18" s="17">
        <v>9</v>
      </c>
      <c r="B18" s="50">
        <v>0</v>
      </c>
      <c r="C18" s="9">
        <v>665</v>
      </c>
      <c r="D18" s="9">
        <v>724</v>
      </c>
      <c r="E18" s="48">
        <v>0</v>
      </c>
      <c r="F18" s="18">
        <f t="shared" si="2"/>
        <v>0</v>
      </c>
      <c r="G18" s="18">
        <f t="shared" si="0"/>
        <v>0</v>
      </c>
      <c r="H18" s="14">
        <f t="shared" si="6"/>
        <v>99792.323961329064</v>
      </c>
      <c r="I18" s="14">
        <f t="shared" si="3"/>
        <v>0</v>
      </c>
      <c r="J18" s="14">
        <f t="shared" si="1"/>
        <v>99792.323961329064</v>
      </c>
      <c r="K18" s="14">
        <f t="shared" si="4"/>
        <v>7587912.9182936968</v>
      </c>
      <c r="L18" s="20">
        <f t="shared" si="5"/>
        <v>76.037039895314194</v>
      </c>
    </row>
    <row r="19" spans="1:12" ht="15" x14ac:dyDescent="0.25">
      <c r="A19" s="17">
        <v>10</v>
      </c>
      <c r="B19" s="50">
        <v>0</v>
      </c>
      <c r="C19" s="9">
        <v>712</v>
      </c>
      <c r="D19" s="9">
        <v>672</v>
      </c>
      <c r="E19" s="48">
        <v>0</v>
      </c>
      <c r="F19" s="18">
        <f t="shared" si="2"/>
        <v>0</v>
      </c>
      <c r="G19" s="18">
        <f t="shared" si="0"/>
        <v>0</v>
      </c>
      <c r="H19" s="14">
        <f t="shared" si="6"/>
        <v>99792.323961329064</v>
      </c>
      <c r="I19" s="14">
        <f t="shared" si="3"/>
        <v>0</v>
      </c>
      <c r="J19" s="14">
        <f t="shared" si="1"/>
        <v>99792.323961329064</v>
      </c>
      <c r="K19" s="14">
        <f t="shared" si="4"/>
        <v>7488120.5943323681</v>
      </c>
      <c r="L19" s="20">
        <f t="shared" si="5"/>
        <v>75.037039895314194</v>
      </c>
    </row>
    <row r="20" spans="1:12" x14ac:dyDescent="0.2">
      <c r="A20" s="17">
        <v>11</v>
      </c>
      <c r="B20" s="9">
        <v>0</v>
      </c>
      <c r="C20" s="9">
        <v>693</v>
      </c>
      <c r="D20" s="9">
        <v>714</v>
      </c>
      <c r="E20" s="48">
        <v>0</v>
      </c>
      <c r="F20" s="18">
        <f t="shared" si="2"/>
        <v>0</v>
      </c>
      <c r="G20" s="18">
        <f t="shared" si="0"/>
        <v>0</v>
      </c>
      <c r="H20" s="14">
        <f t="shared" si="6"/>
        <v>99792.323961329064</v>
      </c>
      <c r="I20" s="14">
        <f t="shared" si="3"/>
        <v>0</v>
      </c>
      <c r="J20" s="14">
        <f t="shared" si="1"/>
        <v>99792.323961329064</v>
      </c>
      <c r="K20" s="14">
        <f t="shared" si="4"/>
        <v>7388328.2703710394</v>
      </c>
      <c r="L20" s="20">
        <f t="shared" si="5"/>
        <v>74.037039895314209</v>
      </c>
    </row>
    <row r="21" spans="1:12" x14ac:dyDescent="0.2">
      <c r="A21" s="17">
        <v>12</v>
      </c>
      <c r="B21" s="9">
        <v>0</v>
      </c>
      <c r="C21" s="9">
        <v>686</v>
      </c>
      <c r="D21" s="9">
        <v>706</v>
      </c>
      <c r="E21" s="48">
        <v>0</v>
      </c>
      <c r="F21" s="18">
        <f t="shared" si="2"/>
        <v>0</v>
      </c>
      <c r="G21" s="18">
        <f t="shared" si="0"/>
        <v>0</v>
      </c>
      <c r="H21" s="14">
        <f t="shared" si="6"/>
        <v>99792.323961329064</v>
      </c>
      <c r="I21" s="14">
        <f t="shared" si="3"/>
        <v>0</v>
      </c>
      <c r="J21" s="14">
        <f t="shared" si="1"/>
        <v>99792.323961329064</v>
      </c>
      <c r="K21" s="14">
        <f t="shared" si="4"/>
        <v>7288535.9464097107</v>
      </c>
      <c r="L21" s="20">
        <f t="shared" si="5"/>
        <v>73.037039895314209</v>
      </c>
    </row>
    <row r="22" spans="1:12" x14ac:dyDescent="0.2">
      <c r="A22" s="17">
        <v>13</v>
      </c>
      <c r="B22" s="9">
        <v>0</v>
      </c>
      <c r="C22" s="9">
        <v>703</v>
      </c>
      <c r="D22" s="9">
        <v>689</v>
      </c>
      <c r="E22" s="48">
        <v>0</v>
      </c>
      <c r="F22" s="18">
        <f t="shared" si="2"/>
        <v>0</v>
      </c>
      <c r="G22" s="18">
        <f t="shared" si="0"/>
        <v>0</v>
      </c>
      <c r="H22" s="14">
        <f t="shared" si="6"/>
        <v>99792.323961329064</v>
      </c>
      <c r="I22" s="14">
        <f t="shared" si="3"/>
        <v>0</v>
      </c>
      <c r="J22" s="14">
        <f t="shared" si="1"/>
        <v>99792.323961329064</v>
      </c>
      <c r="K22" s="14">
        <f t="shared" si="4"/>
        <v>7188743.622448382</v>
      </c>
      <c r="L22" s="20">
        <f t="shared" si="5"/>
        <v>72.037039895314209</v>
      </c>
    </row>
    <row r="23" spans="1:12" x14ac:dyDescent="0.2">
      <c r="A23" s="17">
        <v>14</v>
      </c>
      <c r="B23" s="9">
        <v>0</v>
      </c>
      <c r="C23" s="9">
        <v>701</v>
      </c>
      <c r="D23" s="9">
        <v>704</v>
      </c>
      <c r="E23" s="48">
        <v>0</v>
      </c>
      <c r="F23" s="18">
        <f t="shared" si="2"/>
        <v>0</v>
      </c>
      <c r="G23" s="18">
        <f t="shared" si="0"/>
        <v>0</v>
      </c>
      <c r="H23" s="14">
        <f t="shared" si="6"/>
        <v>99792.323961329064</v>
      </c>
      <c r="I23" s="14">
        <f t="shared" si="3"/>
        <v>0</v>
      </c>
      <c r="J23" s="14">
        <f t="shared" si="1"/>
        <v>99792.323961329064</v>
      </c>
      <c r="K23" s="14">
        <f t="shared" si="4"/>
        <v>7088951.2984870533</v>
      </c>
      <c r="L23" s="20">
        <f t="shared" si="5"/>
        <v>71.037039895314209</v>
      </c>
    </row>
    <row r="24" spans="1:12" x14ac:dyDescent="0.2">
      <c r="A24" s="17">
        <v>15</v>
      </c>
      <c r="B24" s="9">
        <v>0</v>
      </c>
      <c r="C24" s="9">
        <v>674</v>
      </c>
      <c r="D24" s="9">
        <v>706</v>
      </c>
      <c r="E24" s="48">
        <v>0</v>
      </c>
      <c r="F24" s="18">
        <f t="shared" si="2"/>
        <v>0</v>
      </c>
      <c r="G24" s="18">
        <f t="shared" si="0"/>
        <v>0</v>
      </c>
      <c r="H24" s="14">
        <f t="shared" si="6"/>
        <v>99792.323961329064</v>
      </c>
      <c r="I24" s="14">
        <f t="shared" si="3"/>
        <v>0</v>
      </c>
      <c r="J24" s="14">
        <f t="shared" si="1"/>
        <v>99792.323961329064</v>
      </c>
      <c r="K24" s="14">
        <f t="shared" si="4"/>
        <v>6989158.9745257245</v>
      </c>
      <c r="L24" s="20">
        <f t="shared" si="5"/>
        <v>70.037039895314223</v>
      </c>
    </row>
    <row r="25" spans="1:12" x14ac:dyDescent="0.2">
      <c r="A25" s="17">
        <v>16</v>
      </c>
      <c r="B25" s="9">
        <v>0</v>
      </c>
      <c r="C25" s="9">
        <v>672</v>
      </c>
      <c r="D25" s="9">
        <v>685</v>
      </c>
      <c r="E25" s="48">
        <v>0</v>
      </c>
      <c r="F25" s="18">
        <f t="shared" si="2"/>
        <v>0</v>
      </c>
      <c r="G25" s="18">
        <f t="shared" si="0"/>
        <v>0</v>
      </c>
      <c r="H25" s="14">
        <f t="shared" si="6"/>
        <v>99792.323961329064</v>
      </c>
      <c r="I25" s="14">
        <f t="shared" si="3"/>
        <v>0</v>
      </c>
      <c r="J25" s="14">
        <f t="shared" si="1"/>
        <v>99792.323961329064</v>
      </c>
      <c r="K25" s="14">
        <f t="shared" si="4"/>
        <v>6889366.6505643958</v>
      </c>
      <c r="L25" s="20">
        <f t="shared" si="5"/>
        <v>69.037039895314223</v>
      </c>
    </row>
    <row r="26" spans="1:12" x14ac:dyDescent="0.2">
      <c r="A26" s="17">
        <v>17</v>
      </c>
      <c r="B26" s="9">
        <v>0</v>
      </c>
      <c r="C26" s="9">
        <v>640</v>
      </c>
      <c r="D26" s="9">
        <v>676</v>
      </c>
      <c r="E26" s="48">
        <v>0</v>
      </c>
      <c r="F26" s="18">
        <f t="shared" si="2"/>
        <v>0</v>
      </c>
      <c r="G26" s="18">
        <f t="shared" si="0"/>
        <v>0</v>
      </c>
      <c r="H26" s="14">
        <f t="shared" si="6"/>
        <v>99792.323961329064</v>
      </c>
      <c r="I26" s="14">
        <f t="shared" si="3"/>
        <v>0</v>
      </c>
      <c r="J26" s="14">
        <f t="shared" si="1"/>
        <v>99792.323961329064</v>
      </c>
      <c r="K26" s="14">
        <f t="shared" si="4"/>
        <v>6789574.3266030671</v>
      </c>
      <c r="L26" s="20">
        <f t="shared" si="5"/>
        <v>68.037039895314223</v>
      </c>
    </row>
    <row r="27" spans="1:12" x14ac:dyDescent="0.2">
      <c r="A27" s="17">
        <v>18</v>
      </c>
      <c r="B27" s="9">
        <v>0</v>
      </c>
      <c r="C27" s="9">
        <v>636</v>
      </c>
      <c r="D27" s="9">
        <v>653</v>
      </c>
      <c r="E27" s="48">
        <v>0</v>
      </c>
      <c r="F27" s="18">
        <f t="shared" si="2"/>
        <v>0</v>
      </c>
      <c r="G27" s="18">
        <f t="shared" si="0"/>
        <v>0</v>
      </c>
      <c r="H27" s="14">
        <f t="shared" si="6"/>
        <v>99792.323961329064</v>
      </c>
      <c r="I27" s="14">
        <f t="shared" si="3"/>
        <v>0</v>
      </c>
      <c r="J27" s="14">
        <f t="shared" si="1"/>
        <v>99792.323961329064</v>
      </c>
      <c r="K27" s="14">
        <f t="shared" si="4"/>
        <v>6689782.0026417384</v>
      </c>
      <c r="L27" s="20">
        <f t="shared" si="5"/>
        <v>67.037039895314223</v>
      </c>
    </row>
    <row r="28" spans="1:12" x14ac:dyDescent="0.2">
      <c r="A28" s="17">
        <v>19</v>
      </c>
      <c r="B28" s="9">
        <v>0</v>
      </c>
      <c r="C28" s="9">
        <v>644</v>
      </c>
      <c r="D28" s="9">
        <v>631</v>
      </c>
      <c r="E28" s="48">
        <v>0</v>
      </c>
      <c r="F28" s="18">
        <f t="shared" si="2"/>
        <v>0</v>
      </c>
      <c r="G28" s="18">
        <f t="shared" si="0"/>
        <v>0</v>
      </c>
      <c r="H28" s="14">
        <f t="shared" si="6"/>
        <v>99792.323961329064</v>
      </c>
      <c r="I28" s="14">
        <f t="shared" si="3"/>
        <v>0</v>
      </c>
      <c r="J28" s="14">
        <f t="shared" si="1"/>
        <v>99792.323961329064</v>
      </c>
      <c r="K28" s="14">
        <f t="shared" si="4"/>
        <v>6589989.6786804097</v>
      </c>
      <c r="L28" s="20">
        <f t="shared" si="5"/>
        <v>66.037039895314237</v>
      </c>
    </row>
    <row r="29" spans="1:12" x14ac:dyDescent="0.2">
      <c r="A29" s="17">
        <v>20</v>
      </c>
      <c r="B29" s="9">
        <v>1</v>
      </c>
      <c r="C29" s="9">
        <v>570</v>
      </c>
      <c r="D29" s="9">
        <v>651</v>
      </c>
      <c r="E29" s="48">
        <v>0.63290000000000002</v>
      </c>
      <c r="F29" s="18">
        <f t="shared" si="2"/>
        <v>1.6380016380016381E-3</v>
      </c>
      <c r="G29" s="18">
        <f t="shared" si="0"/>
        <v>1.6370172824825564E-3</v>
      </c>
      <c r="H29" s="14">
        <f t="shared" si="6"/>
        <v>99792.323961329064</v>
      </c>
      <c r="I29" s="14">
        <f t="shared" si="3"/>
        <v>163.36175898379381</v>
      </c>
      <c r="J29" s="14">
        <f t="shared" si="1"/>
        <v>99732.353859606112</v>
      </c>
      <c r="K29" s="14">
        <f t="shared" si="4"/>
        <v>6490197.354719081</v>
      </c>
      <c r="L29" s="20">
        <f t="shared" si="5"/>
        <v>65.037039895314237</v>
      </c>
    </row>
    <row r="30" spans="1:12" x14ac:dyDescent="0.2">
      <c r="A30" s="17">
        <v>21</v>
      </c>
      <c r="B30" s="9">
        <v>0</v>
      </c>
      <c r="C30" s="9">
        <v>578</v>
      </c>
      <c r="D30" s="9">
        <v>585</v>
      </c>
      <c r="E30" s="48">
        <v>0</v>
      </c>
      <c r="F30" s="18">
        <f t="shared" si="2"/>
        <v>0</v>
      </c>
      <c r="G30" s="18">
        <f t="shared" si="0"/>
        <v>0</v>
      </c>
      <c r="H30" s="14">
        <f t="shared" si="6"/>
        <v>99628.962202345268</v>
      </c>
      <c r="I30" s="14">
        <f t="shared" si="3"/>
        <v>0</v>
      </c>
      <c r="J30" s="14">
        <f t="shared" si="1"/>
        <v>99628.962202345268</v>
      </c>
      <c r="K30" s="14">
        <f t="shared" si="4"/>
        <v>6390465.0008594748</v>
      </c>
      <c r="L30" s="20">
        <f t="shared" si="5"/>
        <v>64.142643460247172</v>
      </c>
    </row>
    <row r="31" spans="1:12" x14ac:dyDescent="0.2">
      <c r="A31" s="17">
        <v>22</v>
      </c>
      <c r="B31" s="9">
        <v>0</v>
      </c>
      <c r="C31" s="9">
        <v>557</v>
      </c>
      <c r="D31" s="9">
        <v>591</v>
      </c>
      <c r="E31" s="48">
        <v>0</v>
      </c>
      <c r="F31" s="18">
        <f t="shared" si="2"/>
        <v>0</v>
      </c>
      <c r="G31" s="18">
        <f t="shared" si="0"/>
        <v>0</v>
      </c>
      <c r="H31" s="14">
        <f t="shared" si="6"/>
        <v>99628.962202345268</v>
      </c>
      <c r="I31" s="14">
        <f t="shared" si="3"/>
        <v>0</v>
      </c>
      <c r="J31" s="14">
        <f t="shared" si="1"/>
        <v>99628.962202345268</v>
      </c>
      <c r="K31" s="14">
        <f t="shared" si="4"/>
        <v>6290836.0386571297</v>
      </c>
      <c r="L31" s="20">
        <f t="shared" si="5"/>
        <v>63.142643460247179</v>
      </c>
    </row>
    <row r="32" spans="1:12" x14ac:dyDescent="0.2">
      <c r="A32" s="17">
        <v>23</v>
      </c>
      <c r="B32" s="9">
        <v>0</v>
      </c>
      <c r="C32" s="9">
        <v>532</v>
      </c>
      <c r="D32" s="9">
        <v>568</v>
      </c>
      <c r="E32" s="48">
        <v>0</v>
      </c>
      <c r="F32" s="18">
        <f t="shared" si="2"/>
        <v>0</v>
      </c>
      <c r="G32" s="18">
        <f t="shared" si="0"/>
        <v>0</v>
      </c>
      <c r="H32" s="14">
        <f t="shared" si="6"/>
        <v>99628.962202345268</v>
      </c>
      <c r="I32" s="14">
        <f t="shared" si="3"/>
        <v>0</v>
      </c>
      <c r="J32" s="14">
        <f t="shared" si="1"/>
        <v>99628.962202345268</v>
      </c>
      <c r="K32" s="14">
        <f t="shared" si="4"/>
        <v>6191207.0764547847</v>
      </c>
      <c r="L32" s="20">
        <f t="shared" si="5"/>
        <v>62.142643460247179</v>
      </c>
    </row>
    <row r="33" spans="1:12" x14ac:dyDescent="0.2">
      <c r="A33" s="17">
        <v>24</v>
      </c>
      <c r="B33" s="9">
        <v>0</v>
      </c>
      <c r="C33" s="9">
        <v>485</v>
      </c>
      <c r="D33" s="9">
        <v>541</v>
      </c>
      <c r="E33" s="48">
        <v>0</v>
      </c>
      <c r="F33" s="18">
        <f t="shared" si="2"/>
        <v>0</v>
      </c>
      <c r="G33" s="18">
        <f t="shared" si="0"/>
        <v>0</v>
      </c>
      <c r="H33" s="14">
        <f t="shared" si="6"/>
        <v>99628.962202345268</v>
      </c>
      <c r="I33" s="14">
        <f t="shared" si="3"/>
        <v>0</v>
      </c>
      <c r="J33" s="14">
        <f t="shared" si="1"/>
        <v>99628.962202345268</v>
      </c>
      <c r="K33" s="14">
        <f t="shared" si="4"/>
        <v>6091578.1142524397</v>
      </c>
      <c r="L33" s="20">
        <f t="shared" si="5"/>
        <v>61.142643460247186</v>
      </c>
    </row>
    <row r="34" spans="1:12" x14ac:dyDescent="0.2">
      <c r="A34" s="17">
        <v>25</v>
      </c>
      <c r="B34" s="9">
        <v>1</v>
      </c>
      <c r="C34" s="9">
        <v>541</v>
      </c>
      <c r="D34" s="9">
        <v>487</v>
      </c>
      <c r="E34" s="48">
        <v>0.92600000000000005</v>
      </c>
      <c r="F34" s="18">
        <f t="shared" si="2"/>
        <v>1.9455252918287938E-3</v>
      </c>
      <c r="G34" s="18">
        <f t="shared" si="0"/>
        <v>1.945245237067037E-3</v>
      </c>
      <c r="H34" s="14">
        <f t="shared" si="6"/>
        <v>99628.962202345268</v>
      </c>
      <c r="I34" s="14">
        <f t="shared" si="3"/>
        <v>193.80276419804397</v>
      </c>
      <c r="J34" s="14">
        <f t="shared" si="1"/>
        <v>99614.620797794618</v>
      </c>
      <c r="K34" s="14">
        <f t="shared" si="4"/>
        <v>5991949.1520500947</v>
      </c>
      <c r="L34" s="20">
        <f t="shared" si="5"/>
        <v>60.142643460247186</v>
      </c>
    </row>
    <row r="35" spans="1:12" x14ac:dyDescent="0.2">
      <c r="A35" s="17">
        <v>26</v>
      </c>
      <c r="B35" s="9">
        <v>0</v>
      </c>
      <c r="C35" s="9">
        <v>509</v>
      </c>
      <c r="D35" s="9">
        <v>547</v>
      </c>
      <c r="E35" s="48">
        <v>0</v>
      </c>
      <c r="F35" s="18">
        <f t="shared" si="2"/>
        <v>0</v>
      </c>
      <c r="G35" s="18">
        <f t="shared" si="0"/>
        <v>0</v>
      </c>
      <c r="H35" s="14">
        <f t="shared" si="6"/>
        <v>99435.159438147224</v>
      </c>
      <c r="I35" s="14">
        <f t="shared" si="3"/>
        <v>0</v>
      </c>
      <c r="J35" s="14">
        <f t="shared" si="1"/>
        <v>99435.159438147224</v>
      </c>
      <c r="K35" s="14">
        <f t="shared" si="4"/>
        <v>5892334.5312523004</v>
      </c>
      <c r="L35" s="20">
        <f t="shared" si="5"/>
        <v>59.258058865160024</v>
      </c>
    </row>
    <row r="36" spans="1:12" x14ac:dyDescent="0.2">
      <c r="A36" s="17">
        <v>27</v>
      </c>
      <c r="B36" s="9">
        <v>0</v>
      </c>
      <c r="C36" s="9">
        <v>482</v>
      </c>
      <c r="D36" s="9">
        <v>512</v>
      </c>
      <c r="E36" s="48">
        <v>0</v>
      </c>
      <c r="F36" s="18">
        <f t="shared" si="2"/>
        <v>0</v>
      </c>
      <c r="G36" s="18">
        <f t="shared" si="0"/>
        <v>0</v>
      </c>
      <c r="H36" s="14">
        <f t="shared" si="6"/>
        <v>99435.159438147224</v>
      </c>
      <c r="I36" s="14">
        <f t="shared" si="3"/>
        <v>0</v>
      </c>
      <c r="J36" s="14">
        <f t="shared" si="1"/>
        <v>99435.159438147224</v>
      </c>
      <c r="K36" s="14">
        <f t="shared" si="4"/>
        <v>5792899.3718141532</v>
      </c>
      <c r="L36" s="20">
        <f t="shared" si="5"/>
        <v>58.258058865160024</v>
      </c>
    </row>
    <row r="37" spans="1:12" x14ac:dyDescent="0.2">
      <c r="A37" s="17">
        <v>28</v>
      </c>
      <c r="B37" s="9">
        <v>0</v>
      </c>
      <c r="C37" s="9">
        <v>546</v>
      </c>
      <c r="D37" s="9">
        <v>473</v>
      </c>
      <c r="E37" s="48">
        <v>0</v>
      </c>
      <c r="F37" s="18">
        <f t="shared" si="2"/>
        <v>0</v>
      </c>
      <c r="G37" s="18">
        <f t="shared" si="0"/>
        <v>0</v>
      </c>
      <c r="H37" s="14">
        <f t="shared" si="6"/>
        <v>99435.159438147224</v>
      </c>
      <c r="I37" s="14">
        <f t="shared" si="3"/>
        <v>0</v>
      </c>
      <c r="J37" s="14">
        <f t="shared" si="1"/>
        <v>99435.159438147224</v>
      </c>
      <c r="K37" s="14">
        <f t="shared" si="4"/>
        <v>5693464.2123760059</v>
      </c>
      <c r="L37" s="20">
        <f t="shared" si="5"/>
        <v>57.258058865160024</v>
      </c>
    </row>
    <row r="38" spans="1:12" x14ac:dyDescent="0.2">
      <c r="A38" s="17">
        <v>29</v>
      </c>
      <c r="B38" s="9">
        <v>0</v>
      </c>
      <c r="C38" s="9">
        <v>555</v>
      </c>
      <c r="D38" s="9">
        <v>558</v>
      </c>
      <c r="E38" s="48">
        <v>0</v>
      </c>
      <c r="F38" s="18">
        <f t="shared" si="2"/>
        <v>0</v>
      </c>
      <c r="G38" s="18">
        <f t="shared" si="0"/>
        <v>0</v>
      </c>
      <c r="H38" s="14">
        <f t="shared" si="6"/>
        <v>99435.159438147224</v>
      </c>
      <c r="I38" s="14">
        <f t="shared" si="3"/>
        <v>0</v>
      </c>
      <c r="J38" s="14">
        <f t="shared" si="1"/>
        <v>99435.159438147224</v>
      </c>
      <c r="K38" s="14">
        <f t="shared" si="4"/>
        <v>5594029.0529378587</v>
      </c>
      <c r="L38" s="20">
        <f t="shared" si="5"/>
        <v>56.258058865160024</v>
      </c>
    </row>
    <row r="39" spans="1:12" x14ac:dyDescent="0.2">
      <c r="A39" s="17">
        <v>30</v>
      </c>
      <c r="B39" s="9">
        <v>0</v>
      </c>
      <c r="C39" s="9">
        <v>574</v>
      </c>
      <c r="D39" s="9">
        <v>561</v>
      </c>
      <c r="E39" s="48">
        <v>0</v>
      </c>
      <c r="F39" s="18">
        <f t="shared" si="2"/>
        <v>0</v>
      </c>
      <c r="G39" s="18">
        <f t="shared" si="0"/>
        <v>0</v>
      </c>
      <c r="H39" s="14">
        <f t="shared" si="6"/>
        <v>99435.159438147224</v>
      </c>
      <c r="I39" s="14">
        <f t="shared" si="3"/>
        <v>0</v>
      </c>
      <c r="J39" s="14">
        <f t="shared" si="1"/>
        <v>99435.159438147224</v>
      </c>
      <c r="K39" s="14">
        <f t="shared" si="4"/>
        <v>5494593.8934997115</v>
      </c>
      <c r="L39" s="20">
        <f t="shared" si="5"/>
        <v>55.258058865160024</v>
      </c>
    </row>
    <row r="40" spans="1:12" x14ac:dyDescent="0.2">
      <c r="A40" s="17">
        <v>31</v>
      </c>
      <c r="B40" s="9">
        <v>0</v>
      </c>
      <c r="C40" s="9">
        <v>598</v>
      </c>
      <c r="D40" s="9">
        <v>612</v>
      </c>
      <c r="E40" s="48">
        <v>0</v>
      </c>
      <c r="F40" s="18">
        <f t="shared" si="2"/>
        <v>0</v>
      </c>
      <c r="G40" s="18">
        <f t="shared" si="0"/>
        <v>0</v>
      </c>
      <c r="H40" s="14">
        <f t="shared" si="6"/>
        <v>99435.159438147224</v>
      </c>
      <c r="I40" s="14">
        <f t="shared" si="3"/>
        <v>0</v>
      </c>
      <c r="J40" s="14">
        <f t="shared" si="1"/>
        <v>99435.159438147224</v>
      </c>
      <c r="K40" s="14">
        <f t="shared" si="4"/>
        <v>5395158.7340615643</v>
      </c>
      <c r="L40" s="20">
        <f t="shared" si="5"/>
        <v>54.258058865160024</v>
      </c>
    </row>
    <row r="41" spans="1:12" x14ac:dyDescent="0.2">
      <c r="A41" s="17">
        <v>32</v>
      </c>
      <c r="B41" s="9">
        <v>0</v>
      </c>
      <c r="C41" s="9">
        <v>572</v>
      </c>
      <c r="D41" s="9">
        <v>588</v>
      </c>
      <c r="E41" s="48">
        <v>0</v>
      </c>
      <c r="F41" s="18">
        <f t="shared" si="2"/>
        <v>0</v>
      </c>
      <c r="G41" s="18">
        <f t="shared" si="0"/>
        <v>0</v>
      </c>
      <c r="H41" s="14">
        <f t="shared" si="6"/>
        <v>99435.159438147224</v>
      </c>
      <c r="I41" s="14">
        <f t="shared" si="3"/>
        <v>0</v>
      </c>
      <c r="J41" s="14">
        <f t="shared" si="1"/>
        <v>99435.159438147224</v>
      </c>
      <c r="K41" s="14">
        <f t="shared" si="4"/>
        <v>5295723.5746234171</v>
      </c>
      <c r="L41" s="20">
        <f t="shared" si="5"/>
        <v>53.258058865160024</v>
      </c>
    </row>
    <row r="42" spans="1:12" x14ac:dyDescent="0.2">
      <c r="A42" s="17">
        <v>33</v>
      </c>
      <c r="B42" s="9">
        <v>0</v>
      </c>
      <c r="C42" s="9">
        <v>632</v>
      </c>
      <c r="D42" s="9">
        <v>582</v>
      </c>
      <c r="E42" s="48">
        <v>0</v>
      </c>
      <c r="F42" s="18">
        <f t="shared" si="2"/>
        <v>0</v>
      </c>
      <c r="G42" s="18">
        <f t="shared" si="0"/>
        <v>0</v>
      </c>
      <c r="H42" s="14">
        <f t="shared" si="6"/>
        <v>99435.159438147224</v>
      </c>
      <c r="I42" s="14">
        <f t="shared" si="3"/>
        <v>0</v>
      </c>
      <c r="J42" s="14">
        <f t="shared" si="1"/>
        <v>99435.159438147224</v>
      </c>
      <c r="K42" s="14">
        <f t="shared" si="4"/>
        <v>5196288.4151852699</v>
      </c>
      <c r="L42" s="20">
        <f t="shared" si="5"/>
        <v>52.258058865160024</v>
      </c>
    </row>
    <row r="43" spans="1:12" x14ac:dyDescent="0.2">
      <c r="A43" s="17">
        <v>34</v>
      </c>
      <c r="B43" s="9">
        <v>0</v>
      </c>
      <c r="C43" s="9">
        <v>625</v>
      </c>
      <c r="D43" s="9">
        <v>647</v>
      </c>
      <c r="E43" s="48">
        <v>0</v>
      </c>
      <c r="F43" s="18">
        <f t="shared" si="2"/>
        <v>0</v>
      </c>
      <c r="G43" s="18">
        <f t="shared" si="0"/>
        <v>0</v>
      </c>
      <c r="H43" s="14">
        <f t="shared" si="6"/>
        <v>99435.159438147224</v>
      </c>
      <c r="I43" s="14">
        <f t="shared" si="3"/>
        <v>0</v>
      </c>
      <c r="J43" s="14">
        <f t="shared" si="1"/>
        <v>99435.159438147224</v>
      </c>
      <c r="K43" s="14">
        <f t="shared" si="4"/>
        <v>5096853.2557471227</v>
      </c>
      <c r="L43" s="20">
        <f t="shared" si="5"/>
        <v>51.258058865160024</v>
      </c>
    </row>
    <row r="44" spans="1:12" x14ac:dyDescent="0.2">
      <c r="A44" s="17">
        <v>35</v>
      </c>
      <c r="B44" s="9">
        <v>0</v>
      </c>
      <c r="C44" s="9">
        <v>657</v>
      </c>
      <c r="D44" s="9">
        <v>649</v>
      </c>
      <c r="E44" s="48">
        <v>0</v>
      </c>
      <c r="F44" s="18">
        <f t="shared" si="2"/>
        <v>0</v>
      </c>
      <c r="G44" s="18">
        <f t="shared" si="0"/>
        <v>0</v>
      </c>
      <c r="H44" s="14">
        <f t="shared" si="6"/>
        <v>99435.159438147224</v>
      </c>
      <c r="I44" s="14">
        <f t="shared" si="3"/>
        <v>0</v>
      </c>
      <c r="J44" s="14">
        <f t="shared" si="1"/>
        <v>99435.159438147224</v>
      </c>
      <c r="K44" s="14">
        <f t="shared" si="4"/>
        <v>4997418.0963089755</v>
      </c>
      <c r="L44" s="20">
        <f t="shared" si="5"/>
        <v>50.258058865160024</v>
      </c>
    </row>
    <row r="45" spans="1:12" x14ac:dyDescent="0.2">
      <c r="A45" s="17">
        <v>36</v>
      </c>
      <c r="B45" s="9">
        <v>0</v>
      </c>
      <c r="C45" s="9">
        <v>712</v>
      </c>
      <c r="D45" s="9">
        <v>665</v>
      </c>
      <c r="E45" s="48">
        <v>0</v>
      </c>
      <c r="F45" s="18">
        <f t="shared" si="2"/>
        <v>0</v>
      </c>
      <c r="G45" s="18">
        <f t="shared" si="0"/>
        <v>0</v>
      </c>
      <c r="H45" s="14">
        <f t="shared" si="6"/>
        <v>99435.159438147224</v>
      </c>
      <c r="I45" s="14">
        <f t="shared" si="3"/>
        <v>0</v>
      </c>
      <c r="J45" s="14">
        <f t="shared" si="1"/>
        <v>99435.159438147224</v>
      </c>
      <c r="K45" s="14">
        <f t="shared" si="4"/>
        <v>4897982.9368708283</v>
      </c>
      <c r="L45" s="20">
        <f t="shared" si="5"/>
        <v>49.258058865160024</v>
      </c>
    </row>
    <row r="46" spans="1:12" x14ac:dyDescent="0.2">
      <c r="A46" s="17">
        <v>37</v>
      </c>
      <c r="B46" s="9">
        <v>1</v>
      </c>
      <c r="C46" s="9">
        <v>797</v>
      </c>
      <c r="D46" s="9">
        <v>719</v>
      </c>
      <c r="E46" s="48">
        <v>0.62190000000000001</v>
      </c>
      <c r="F46" s="18">
        <f t="shared" si="2"/>
        <v>1.3192612137203166E-3</v>
      </c>
      <c r="G46" s="18">
        <f t="shared" si="0"/>
        <v>1.3186034776056954E-3</v>
      </c>
      <c r="H46" s="14">
        <f t="shared" si="6"/>
        <v>99435.159438147224</v>
      </c>
      <c r="I46" s="14">
        <f t="shared" si="3"/>
        <v>131.11554703141772</v>
      </c>
      <c r="J46" s="14">
        <f t="shared" si="1"/>
        <v>99385.584649814657</v>
      </c>
      <c r="K46" s="14">
        <f t="shared" si="4"/>
        <v>4798547.7774326811</v>
      </c>
      <c r="L46" s="20">
        <f t="shared" si="5"/>
        <v>48.258058865160024</v>
      </c>
    </row>
    <row r="47" spans="1:12" x14ac:dyDescent="0.2">
      <c r="A47" s="17">
        <v>38</v>
      </c>
      <c r="B47" s="9">
        <v>0</v>
      </c>
      <c r="C47" s="9">
        <v>819</v>
      </c>
      <c r="D47" s="9">
        <v>819</v>
      </c>
      <c r="E47" s="48">
        <v>0</v>
      </c>
      <c r="F47" s="18">
        <f t="shared" si="2"/>
        <v>0</v>
      </c>
      <c r="G47" s="18">
        <f t="shared" si="0"/>
        <v>0</v>
      </c>
      <c r="H47" s="14">
        <f t="shared" si="6"/>
        <v>99304.043891115813</v>
      </c>
      <c r="I47" s="14">
        <f t="shared" si="3"/>
        <v>0</v>
      </c>
      <c r="J47" s="14">
        <f t="shared" si="1"/>
        <v>99304.043891115813</v>
      </c>
      <c r="K47" s="14">
        <f t="shared" si="4"/>
        <v>4699162.1927828668</v>
      </c>
      <c r="L47" s="20">
        <f t="shared" si="5"/>
        <v>47.320955004968077</v>
      </c>
    </row>
    <row r="48" spans="1:12" x14ac:dyDescent="0.2">
      <c r="A48" s="17">
        <v>39</v>
      </c>
      <c r="B48" s="9">
        <v>2</v>
      </c>
      <c r="C48" s="9">
        <v>865</v>
      </c>
      <c r="D48" s="9">
        <v>810</v>
      </c>
      <c r="E48" s="48">
        <v>0.17119999999999999</v>
      </c>
      <c r="F48" s="18">
        <f t="shared" si="2"/>
        <v>2.3880597014925373E-3</v>
      </c>
      <c r="G48" s="18">
        <f t="shared" si="0"/>
        <v>2.3833425330355108E-3</v>
      </c>
      <c r="H48" s="14">
        <f t="shared" si="6"/>
        <v>99304.043891115813</v>
      </c>
      <c r="I48" s="14">
        <f t="shared" si="3"/>
        <v>236.67555150812152</v>
      </c>
      <c r="J48" s="14">
        <f t="shared" si="1"/>
        <v>99107.887194025883</v>
      </c>
      <c r="K48" s="14">
        <f t="shared" si="4"/>
        <v>4599858.1488917507</v>
      </c>
      <c r="L48" s="20">
        <f t="shared" si="5"/>
        <v>46.320955004968077</v>
      </c>
    </row>
    <row r="49" spans="1:12" x14ac:dyDescent="0.2">
      <c r="A49" s="17">
        <v>40</v>
      </c>
      <c r="B49" s="9">
        <v>0</v>
      </c>
      <c r="C49" s="9">
        <v>883</v>
      </c>
      <c r="D49" s="9">
        <v>879</v>
      </c>
      <c r="E49" s="48">
        <v>0</v>
      </c>
      <c r="F49" s="18">
        <f t="shared" si="2"/>
        <v>0</v>
      </c>
      <c r="G49" s="18">
        <f t="shared" si="0"/>
        <v>0</v>
      </c>
      <c r="H49" s="14">
        <f t="shared" si="6"/>
        <v>99067.368339607696</v>
      </c>
      <c r="I49" s="14">
        <f t="shared" si="3"/>
        <v>0</v>
      </c>
      <c r="J49" s="14">
        <f t="shared" si="1"/>
        <v>99067.368339607696</v>
      </c>
      <c r="K49" s="14">
        <f t="shared" si="4"/>
        <v>4500750.2616977245</v>
      </c>
      <c r="L49" s="20">
        <f t="shared" si="5"/>
        <v>45.43120845068718</v>
      </c>
    </row>
    <row r="50" spans="1:12" x14ac:dyDescent="0.2">
      <c r="A50" s="17">
        <v>41</v>
      </c>
      <c r="B50" s="9">
        <v>1</v>
      </c>
      <c r="C50" s="9">
        <v>913</v>
      </c>
      <c r="D50" s="9">
        <v>878</v>
      </c>
      <c r="E50" s="48">
        <v>0.3342</v>
      </c>
      <c r="F50" s="18">
        <f t="shared" si="2"/>
        <v>1.1166945840312675E-3</v>
      </c>
      <c r="G50" s="18">
        <f t="shared" si="0"/>
        <v>1.1158649437414373E-3</v>
      </c>
      <c r="H50" s="14">
        <f t="shared" si="6"/>
        <v>99067.368339607696</v>
      </c>
      <c r="I50" s="14">
        <f t="shared" si="3"/>
        <v>110.54580339888858</v>
      </c>
      <c r="J50" s="14">
        <f t="shared" si="1"/>
        <v>98993.766943704715</v>
      </c>
      <c r="K50" s="14">
        <f t="shared" si="4"/>
        <v>4401682.893358117</v>
      </c>
      <c r="L50" s="20">
        <f t="shared" si="5"/>
        <v>44.43120845068718</v>
      </c>
    </row>
    <row r="51" spans="1:12" x14ac:dyDescent="0.2">
      <c r="A51" s="17">
        <v>42</v>
      </c>
      <c r="B51" s="9">
        <v>0</v>
      </c>
      <c r="C51" s="9">
        <v>923</v>
      </c>
      <c r="D51" s="9">
        <v>920</v>
      </c>
      <c r="E51" s="48">
        <v>0</v>
      </c>
      <c r="F51" s="18">
        <f t="shared" si="2"/>
        <v>0</v>
      </c>
      <c r="G51" s="18">
        <f t="shared" si="0"/>
        <v>0</v>
      </c>
      <c r="H51" s="14">
        <f t="shared" si="6"/>
        <v>98956.822536208812</v>
      </c>
      <c r="I51" s="14">
        <f t="shared" si="3"/>
        <v>0</v>
      </c>
      <c r="J51" s="14">
        <f t="shared" si="1"/>
        <v>98956.822536208812</v>
      </c>
      <c r="K51" s="14">
        <f t="shared" si="4"/>
        <v>4302689.1264144126</v>
      </c>
      <c r="L51" s="20">
        <f t="shared" si="5"/>
        <v>43.48046972547079</v>
      </c>
    </row>
    <row r="52" spans="1:12" x14ac:dyDescent="0.2">
      <c r="A52" s="17">
        <v>43</v>
      </c>
      <c r="B52" s="9">
        <v>3</v>
      </c>
      <c r="C52" s="9">
        <v>974</v>
      </c>
      <c r="D52" s="9">
        <v>934</v>
      </c>
      <c r="E52" s="48">
        <v>0.75429999999999997</v>
      </c>
      <c r="F52" s="18">
        <f t="shared" si="2"/>
        <v>3.1446540880503146E-3</v>
      </c>
      <c r="G52" s="18">
        <f t="shared" si="0"/>
        <v>3.1422262735992979E-3</v>
      </c>
      <c r="H52" s="14">
        <f t="shared" si="6"/>
        <v>98956.822536208812</v>
      </c>
      <c r="I52" s="14">
        <f t="shared" si="3"/>
        <v>310.94472772517844</v>
      </c>
      <c r="J52" s="14">
        <f t="shared" si="1"/>
        <v>98880.423416606733</v>
      </c>
      <c r="K52" s="14">
        <f t="shared" si="4"/>
        <v>4203732.303878204</v>
      </c>
      <c r="L52" s="20">
        <f t="shared" si="5"/>
        <v>42.48046972547079</v>
      </c>
    </row>
    <row r="53" spans="1:12" x14ac:dyDescent="0.2">
      <c r="A53" s="17">
        <v>44</v>
      </c>
      <c r="B53" s="9">
        <v>0</v>
      </c>
      <c r="C53" s="9">
        <v>896</v>
      </c>
      <c r="D53" s="9">
        <v>968</v>
      </c>
      <c r="E53" s="48">
        <v>0</v>
      </c>
      <c r="F53" s="18">
        <f t="shared" si="2"/>
        <v>0</v>
      </c>
      <c r="G53" s="18">
        <f t="shared" si="0"/>
        <v>0</v>
      </c>
      <c r="H53" s="14">
        <f t="shared" si="6"/>
        <v>98645.877808483638</v>
      </c>
      <c r="I53" s="14">
        <f t="shared" si="3"/>
        <v>0</v>
      </c>
      <c r="J53" s="14">
        <f t="shared" si="1"/>
        <v>98645.877808483638</v>
      </c>
      <c r="K53" s="14">
        <f t="shared" si="4"/>
        <v>4104851.8804615973</v>
      </c>
      <c r="L53" s="20">
        <f t="shared" si="5"/>
        <v>41.61199607783891</v>
      </c>
    </row>
    <row r="54" spans="1:12" x14ac:dyDescent="0.2">
      <c r="A54" s="17">
        <v>45</v>
      </c>
      <c r="B54" s="9">
        <v>1</v>
      </c>
      <c r="C54" s="9">
        <v>896</v>
      </c>
      <c r="D54" s="9">
        <v>893</v>
      </c>
      <c r="E54" s="48">
        <v>0.92600000000000005</v>
      </c>
      <c r="F54" s="18">
        <f t="shared" si="2"/>
        <v>1.1179429849077697E-3</v>
      </c>
      <c r="G54" s="18">
        <f t="shared" si="0"/>
        <v>1.1178505076159155E-3</v>
      </c>
      <c r="H54" s="14">
        <f t="shared" si="6"/>
        <v>98645.877808483638</v>
      </c>
      <c r="I54" s="14">
        <f t="shared" si="3"/>
        <v>110.27134458243101</v>
      </c>
      <c r="J54" s="14">
        <f t="shared" si="1"/>
        <v>98637.717728984542</v>
      </c>
      <c r="K54" s="14">
        <f t="shared" si="4"/>
        <v>4006206.0026531136</v>
      </c>
      <c r="L54" s="20">
        <f t="shared" si="5"/>
        <v>40.61199607783891</v>
      </c>
    </row>
    <row r="55" spans="1:12" x14ac:dyDescent="0.2">
      <c r="A55" s="17">
        <v>46</v>
      </c>
      <c r="B55" s="9">
        <v>1</v>
      </c>
      <c r="C55" s="9">
        <v>959</v>
      </c>
      <c r="D55" s="9">
        <v>909</v>
      </c>
      <c r="E55" s="48">
        <v>0.77259999999999995</v>
      </c>
      <c r="F55" s="18">
        <f t="shared" si="2"/>
        <v>1.0706638115631692E-3</v>
      </c>
      <c r="G55" s="18">
        <f t="shared" si="0"/>
        <v>1.0704032016187921E-3</v>
      </c>
      <c r="H55" s="14">
        <f t="shared" si="6"/>
        <v>98535.606463901204</v>
      </c>
      <c r="I55" s="14">
        <f t="shared" si="3"/>
        <v>105.4728286324092</v>
      </c>
      <c r="J55" s="14">
        <f t="shared" si="1"/>
        <v>98511.621942670186</v>
      </c>
      <c r="K55" s="14">
        <f t="shared" si="4"/>
        <v>3907568.284924129</v>
      </c>
      <c r="L55" s="20">
        <f t="shared" si="5"/>
        <v>39.656408735411574</v>
      </c>
    </row>
    <row r="56" spans="1:12" x14ac:dyDescent="0.2">
      <c r="A56" s="17">
        <v>47</v>
      </c>
      <c r="B56" s="9">
        <v>0</v>
      </c>
      <c r="C56" s="9">
        <v>921</v>
      </c>
      <c r="D56" s="9">
        <v>955</v>
      </c>
      <c r="E56" s="48">
        <v>0</v>
      </c>
      <c r="F56" s="18">
        <f t="shared" si="2"/>
        <v>0</v>
      </c>
      <c r="G56" s="18">
        <f t="shared" si="0"/>
        <v>0</v>
      </c>
      <c r="H56" s="14">
        <f t="shared" si="6"/>
        <v>98430.133635268794</v>
      </c>
      <c r="I56" s="14">
        <f t="shared" si="3"/>
        <v>0</v>
      </c>
      <c r="J56" s="14">
        <f t="shared" si="1"/>
        <v>98430.133635268794</v>
      </c>
      <c r="K56" s="14">
        <f t="shared" si="4"/>
        <v>3809056.6629814589</v>
      </c>
      <c r="L56" s="20">
        <f t="shared" si="5"/>
        <v>38.698074688142299</v>
      </c>
    </row>
    <row r="57" spans="1:12" x14ac:dyDescent="0.2">
      <c r="A57" s="17">
        <v>48</v>
      </c>
      <c r="B57" s="9">
        <v>1</v>
      </c>
      <c r="C57" s="9">
        <v>942</v>
      </c>
      <c r="D57" s="9">
        <v>933</v>
      </c>
      <c r="E57" s="48">
        <v>0.61099999999999999</v>
      </c>
      <c r="F57" s="18">
        <f t="shared" si="2"/>
        <v>1.0666666666666667E-3</v>
      </c>
      <c r="G57" s="18">
        <f t="shared" si="0"/>
        <v>1.0662242546825903E-3</v>
      </c>
      <c r="H57" s="14">
        <f t="shared" si="6"/>
        <v>98430.133635268794</v>
      </c>
      <c r="I57" s="14">
        <f t="shared" si="3"/>
        <v>104.94859587357223</v>
      </c>
      <c r="J57" s="14">
        <f t="shared" si="1"/>
        <v>98389.308631473978</v>
      </c>
      <c r="K57" s="14">
        <f t="shared" si="4"/>
        <v>3710626.5293461899</v>
      </c>
      <c r="L57" s="20">
        <f t="shared" si="5"/>
        <v>37.698074688142292</v>
      </c>
    </row>
    <row r="58" spans="1:12" x14ac:dyDescent="0.2">
      <c r="A58" s="17">
        <v>49</v>
      </c>
      <c r="B58" s="9">
        <v>0</v>
      </c>
      <c r="C58" s="9">
        <v>894</v>
      </c>
      <c r="D58" s="9">
        <v>939</v>
      </c>
      <c r="E58" s="48">
        <v>0</v>
      </c>
      <c r="F58" s="18">
        <f t="shared" si="2"/>
        <v>0</v>
      </c>
      <c r="G58" s="18">
        <f t="shared" si="0"/>
        <v>0</v>
      </c>
      <c r="H58" s="14">
        <f t="shared" si="6"/>
        <v>98325.185039395219</v>
      </c>
      <c r="I58" s="14">
        <f t="shared" si="3"/>
        <v>0</v>
      </c>
      <c r="J58" s="14">
        <f t="shared" si="1"/>
        <v>98325.185039395219</v>
      </c>
      <c r="K58" s="14">
        <f t="shared" si="4"/>
        <v>3612237.2207147158</v>
      </c>
      <c r="L58" s="20">
        <f t="shared" si="5"/>
        <v>36.737660033565433</v>
      </c>
    </row>
    <row r="59" spans="1:12" x14ac:dyDescent="0.2">
      <c r="A59" s="17">
        <v>50</v>
      </c>
      <c r="B59" s="9">
        <v>1</v>
      </c>
      <c r="C59" s="9">
        <v>883</v>
      </c>
      <c r="D59" s="9">
        <v>895</v>
      </c>
      <c r="E59" s="48">
        <v>0.69320000000000004</v>
      </c>
      <c r="F59" s="18">
        <f t="shared" si="2"/>
        <v>1.1248593925759281E-3</v>
      </c>
      <c r="G59" s="18">
        <f t="shared" si="0"/>
        <v>1.1244713298042928E-3</v>
      </c>
      <c r="H59" s="14">
        <f t="shared" si="6"/>
        <v>98325.185039395219</v>
      </c>
      <c r="I59" s="14">
        <f t="shared" si="3"/>
        <v>110.5638515745019</v>
      </c>
      <c r="J59" s="14">
        <f t="shared" si="1"/>
        <v>98291.264049732155</v>
      </c>
      <c r="K59" s="14">
        <f t="shared" si="4"/>
        <v>3513912.0356753208</v>
      </c>
      <c r="L59" s="20">
        <f t="shared" si="5"/>
        <v>35.73766003356544</v>
      </c>
    </row>
    <row r="60" spans="1:12" x14ac:dyDescent="0.2">
      <c r="A60" s="17">
        <v>51</v>
      </c>
      <c r="B60" s="9">
        <v>0</v>
      </c>
      <c r="C60" s="9">
        <v>814</v>
      </c>
      <c r="D60" s="9">
        <v>877</v>
      </c>
      <c r="E60" s="48">
        <v>0</v>
      </c>
      <c r="F60" s="18">
        <f t="shared" si="2"/>
        <v>0</v>
      </c>
      <c r="G60" s="18">
        <f t="shared" si="0"/>
        <v>0</v>
      </c>
      <c r="H60" s="14">
        <f t="shared" si="6"/>
        <v>98214.62118782071</v>
      </c>
      <c r="I60" s="14">
        <f t="shared" si="3"/>
        <v>0</v>
      </c>
      <c r="J60" s="14">
        <f t="shared" si="1"/>
        <v>98214.62118782071</v>
      </c>
      <c r="K60" s="14">
        <f t="shared" si="4"/>
        <v>3415620.7716255886</v>
      </c>
      <c r="L60" s="20">
        <f t="shared" si="5"/>
        <v>34.777110885493585</v>
      </c>
    </row>
    <row r="61" spans="1:12" x14ac:dyDescent="0.2">
      <c r="A61" s="17">
        <v>52</v>
      </c>
      <c r="B61" s="9">
        <v>1</v>
      </c>
      <c r="C61" s="9">
        <v>715</v>
      </c>
      <c r="D61" s="9">
        <v>815</v>
      </c>
      <c r="E61" s="48">
        <v>0.86580000000000001</v>
      </c>
      <c r="F61" s="18">
        <f t="shared" si="2"/>
        <v>1.30718954248366E-3</v>
      </c>
      <c r="G61" s="18">
        <f t="shared" si="0"/>
        <v>1.3069602691919927E-3</v>
      </c>
      <c r="H61" s="14">
        <f t="shared" si="6"/>
        <v>98214.62118782071</v>
      </c>
      <c r="I61" s="14">
        <f t="shared" si="3"/>
        <v>128.36260774622374</v>
      </c>
      <c r="J61" s="14">
        <f t="shared" si="1"/>
        <v>98197.394925861168</v>
      </c>
      <c r="K61" s="14">
        <f t="shared" si="4"/>
        <v>3317406.1504377681</v>
      </c>
      <c r="L61" s="20">
        <f t="shared" si="5"/>
        <v>33.777110885493585</v>
      </c>
    </row>
    <row r="62" spans="1:12" x14ac:dyDescent="0.2">
      <c r="A62" s="17">
        <v>53</v>
      </c>
      <c r="B62" s="9">
        <v>1</v>
      </c>
      <c r="C62" s="9">
        <v>738</v>
      </c>
      <c r="D62" s="9">
        <v>705</v>
      </c>
      <c r="E62" s="48">
        <v>0.2959</v>
      </c>
      <c r="F62" s="18">
        <f t="shared" si="2"/>
        <v>1.386001386001386E-3</v>
      </c>
      <c r="G62" s="18">
        <f t="shared" si="0"/>
        <v>1.3846501286824597E-3</v>
      </c>
      <c r="H62" s="14">
        <f t="shared" si="6"/>
        <v>98086.258580074486</v>
      </c>
      <c r="I62" s="14">
        <f t="shared" si="3"/>
        <v>135.81515056488115</v>
      </c>
      <c r="J62" s="14">
        <f t="shared" si="1"/>
        <v>97990.631132561743</v>
      </c>
      <c r="K62" s="14">
        <f t="shared" si="4"/>
        <v>3219208.7555119069</v>
      </c>
      <c r="L62" s="20">
        <f t="shared" si="5"/>
        <v>32.820180952093793</v>
      </c>
    </row>
    <row r="63" spans="1:12" x14ac:dyDescent="0.2">
      <c r="A63" s="17">
        <v>54</v>
      </c>
      <c r="B63" s="9">
        <v>0</v>
      </c>
      <c r="C63" s="9">
        <v>740</v>
      </c>
      <c r="D63" s="9">
        <v>748</v>
      </c>
      <c r="E63" s="48">
        <v>0</v>
      </c>
      <c r="F63" s="18">
        <f t="shared" si="2"/>
        <v>0</v>
      </c>
      <c r="G63" s="18">
        <f t="shared" si="0"/>
        <v>0</v>
      </c>
      <c r="H63" s="14">
        <f t="shared" si="6"/>
        <v>97950.4434295096</v>
      </c>
      <c r="I63" s="14">
        <f t="shared" si="3"/>
        <v>0</v>
      </c>
      <c r="J63" s="14">
        <f t="shared" si="1"/>
        <v>97950.4434295096</v>
      </c>
      <c r="K63" s="14">
        <f t="shared" si="4"/>
        <v>3121218.1243793452</v>
      </c>
      <c r="L63" s="20">
        <f t="shared" si="5"/>
        <v>31.865278145734393</v>
      </c>
    </row>
    <row r="64" spans="1:12" x14ac:dyDescent="0.2">
      <c r="A64" s="17">
        <v>55</v>
      </c>
      <c r="B64" s="9">
        <v>2</v>
      </c>
      <c r="C64" s="9">
        <v>706</v>
      </c>
      <c r="D64" s="9">
        <v>741</v>
      </c>
      <c r="E64" s="48">
        <v>0.48220000000000002</v>
      </c>
      <c r="F64" s="18">
        <f t="shared" si="2"/>
        <v>2.7643400138217E-3</v>
      </c>
      <c r="G64" s="18">
        <f t="shared" si="0"/>
        <v>2.7603888614996974E-3</v>
      </c>
      <c r="H64" s="14">
        <f t="shared" si="6"/>
        <v>97950.4434295096</v>
      </c>
      <c r="I64" s="14">
        <f t="shared" si="3"/>
        <v>270.38131302177453</v>
      </c>
      <c r="J64" s="14">
        <f t="shared" si="1"/>
        <v>97810.43998562693</v>
      </c>
      <c r="K64" s="14">
        <f t="shared" si="4"/>
        <v>3023267.6809498356</v>
      </c>
      <c r="L64" s="20">
        <f t="shared" si="5"/>
        <v>30.865278145734393</v>
      </c>
    </row>
    <row r="65" spans="1:12" x14ac:dyDescent="0.2">
      <c r="A65" s="17">
        <v>56</v>
      </c>
      <c r="B65" s="9">
        <v>8</v>
      </c>
      <c r="C65" s="9">
        <v>698</v>
      </c>
      <c r="D65" s="9">
        <v>705</v>
      </c>
      <c r="E65" s="48">
        <v>0.56579999999999997</v>
      </c>
      <c r="F65" s="18">
        <f t="shared" si="2"/>
        <v>1.1404133998574484E-2</v>
      </c>
      <c r="G65" s="18">
        <f t="shared" si="0"/>
        <v>1.1347942674732785E-2</v>
      </c>
      <c r="H65" s="14">
        <f t="shared" si="6"/>
        <v>97680.062116487825</v>
      </c>
      <c r="I65" s="14">
        <f t="shared" si="3"/>
        <v>1108.4677453622414</v>
      </c>
      <c r="J65" s="14">
        <f t="shared" si="1"/>
        <v>97198.765421451535</v>
      </c>
      <c r="K65" s="14">
        <f t="shared" si="4"/>
        <v>2925457.2409642087</v>
      </c>
      <c r="L65" s="20">
        <f t="shared" si="5"/>
        <v>29.949379408414693</v>
      </c>
    </row>
    <row r="66" spans="1:12" x14ac:dyDescent="0.2">
      <c r="A66" s="17">
        <v>57</v>
      </c>
      <c r="B66" s="9">
        <v>0</v>
      </c>
      <c r="C66" s="9">
        <v>715</v>
      </c>
      <c r="D66" s="9">
        <v>699</v>
      </c>
      <c r="E66" s="48">
        <v>0</v>
      </c>
      <c r="F66" s="18">
        <f t="shared" si="2"/>
        <v>0</v>
      </c>
      <c r="G66" s="18">
        <f t="shared" si="0"/>
        <v>0</v>
      </c>
      <c r="H66" s="14">
        <f t="shared" si="6"/>
        <v>96571.594371125582</v>
      </c>
      <c r="I66" s="14">
        <f t="shared" si="3"/>
        <v>0</v>
      </c>
      <c r="J66" s="14">
        <f t="shared" si="1"/>
        <v>96571.594371125582</v>
      </c>
      <c r="K66" s="14">
        <f t="shared" si="4"/>
        <v>2828258.4755427572</v>
      </c>
      <c r="L66" s="20">
        <f t="shared" si="5"/>
        <v>29.286649909431258</v>
      </c>
    </row>
    <row r="67" spans="1:12" x14ac:dyDescent="0.2">
      <c r="A67" s="17">
        <v>58</v>
      </c>
      <c r="B67" s="9">
        <v>3</v>
      </c>
      <c r="C67" s="9">
        <v>656</v>
      </c>
      <c r="D67" s="9">
        <v>714</v>
      </c>
      <c r="E67" s="48">
        <v>0.35249999999999998</v>
      </c>
      <c r="F67" s="18">
        <f t="shared" si="2"/>
        <v>4.3795620437956208E-3</v>
      </c>
      <c r="G67" s="18">
        <f t="shared" si="0"/>
        <v>4.3671777477736502E-3</v>
      </c>
      <c r="H67" s="14">
        <f t="shared" si="6"/>
        <v>96571.594371125582</v>
      </c>
      <c r="I67" s="14">
        <f t="shared" si="3"/>
        <v>421.74531800460272</v>
      </c>
      <c r="J67" s="14">
        <f t="shared" si="1"/>
        <v>96298.514277717608</v>
      </c>
      <c r="K67" s="14">
        <f t="shared" si="4"/>
        <v>2731686.8811716316</v>
      </c>
      <c r="L67" s="20">
        <f t="shared" si="5"/>
        <v>28.286649909431258</v>
      </c>
    </row>
    <row r="68" spans="1:12" x14ac:dyDescent="0.2">
      <c r="A68" s="17">
        <v>59</v>
      </c>
      <c r="B68" s="9">
        <v>2</v>
      </c>
      <c r="C68" s="9">
        <v>693</v>
      </c>
      <c r="D68" s="9">
        <v>663</v>
      </c>
      <c r="E68" s="48">
        <v>0.61370000000000002</v>
      </c>
      <c r="F68" s="18">
        <f t="shared" si="2"/>
        <v>2.9498525073746312E-3</v>
      </c>
      <c r="G68" s="18">
        <f t="shared" si="0"/>
        <v>2.9464948938716738E-3</v>
      </c>
      <c r="H68" s="14">
        <f t="shared" si="6"/>
        <v>96149.849053120983</v>
      </c>
      <c r="I68" s="14">
        <f t="shared" si="3"/>
        <v>283.30503928155315</v>
      </c>
      <c r="J68" s="14">
        <f t="shared" si="1"/>
        <v>96040.408316446526</v>
      </c>
      <c r="K68" s="14">
        <f t="shared" si="4"/>
        <v>2635388.3668939141</v>
      </c>
      <c r="L68" s="20">
        <f t="shared" si="5"/>
        <v>27.409178411064499</v>
      </c>
    </row>
    <row r="69" spans="1:12" x14ac:dyDescent="0.2">
      <c r="A69" s="17">
        <v>60</v>
      </c>
      <c r="B69" s="9">
        <v>3</v>
      </c>
      <c r="C69" s="9">
        <v>656</v>
      </c>
      <c r="D69" s="9">
        <v>686</v>
      </c>
      <c r="E69" s="48">
        <v>0.50139999999999996</v>
      </c>
      <c r="F69" s="18">
        <f t="shared" si="2"/>
        <v>4.4709388971684054E-3</v>
      </c>
      <c r="G69" s="18">
        <f t="shared" si="0"/>
        <v>4.4609944032364219E-3</v>
      </c>
      <c r="H69" s="14">
        <f t="shared" si="6"/>
        <v>95866.544013839433</v>
      </c>
      <c r="I69" s="14">
        <f t="shared" si="3"/>
        <v>427.66011630335584</v>
      </c>
      <c r="J69" s="14">
        <f t="shared" si="1"/>
        <v>95653.312679850569</v>
      </c>
      <c r="K69" s="14">
        <f t="shared" si="4"/>
        <v>2539347.9585774676</v>
      </c>
      <c r="L69" s="20">
        <f t="shared" si="5"/>
        <v>26.488364472707847</v>
      </c>
    </row>
    <row r="70" spans="1:12" x14ac:dyDescent="0.2">
      <c r="A70" s="17">
        <v>61</v>
      </c>
      <c r="B70" s="9">
        <v>4</v>
      </c>
      <c r="C70" s="9">
        <v>619</v>
      </c>
      <c r="D70" s="9">
        <v>646</v>
      </c>
      <c r="E70" s="48">
        <v>0.59109999999999996</v>
      </c>
      <c r="F70" s="18">
        <f t="shared" si="2"/>
        <v>6.3241106719367588E-3</v>
      </c>
      <c r="G70" s="18">
        <f t="shared" si="0"/>
        <v>6.3077991521056382E-3</v>
      </c>
      <c r="H70" s="14">
        <f t="shared" si="6"/>
        <v>95438.88389753607</v>
      </c>
      <c r="I70" s="14">
        <f t="shared" si="3"/>
        <v>602.0093109267865</v>
      </c>
      <c r="J70" s="14">
        <f t="shared" si="1"/>
        <v>95192.722290298101</v>
      </c>
      <c r="K70" s="14">
        <f t="shared" si="4"/>
        <v>2443694.6458976171</v>
      </c>
      <c r="L70" s="20">
        <f t="shared" si="5"/>
        <v>25.604811645965881</v>
      </c>
    </row>
    <row r="71" spans="1:12" x14ac:dyDescent="0.2">
      <c r="A71" s="17">
        <v>62</v>
      </c>
      <c r="B71" s="9">
        <v>4</v>
      </c>
      <c r="C71" s="9">
        <v>582</v>
      </c>
      <c r="D71" s="9">
        <v>619</v>
      </c>
      <c r="E71" s="48">
        <v>0.54790000000000005</v>
      </c>
      <c r="F71" s="18">
        <f t="shared" si="2"/>
        <v>6.6611157368859286E-3</v>
      </c>
      <c r="G71" s="18">
        <f t="shared" si="0"/>
        <v>6.641116079403841E-3</v>
      </c>
      <c r="H71" s="14">
        <f t="shared" si="6"/>
        <v>94836.87458660928</v>
      </c>
      <c r="I71" s="14">
        <f t="shared" si="3"/>
        <v>629.82269273753639</v>
      </c>
      <c r="J71" s="14">
        <f t="shared" si="1"/>
        <v>94552.131747222636</v>
      </c>
      <c r="K71" s="14">
        <f t="shared" si="4"/>
        <v>2348501.9236073191</v>
      </c>
      <c r="L71" s="20">
        <f t="shared" si="5"/>
        <v>24.763594686606442</v>
      </c>
    </row>
    <row r="72" spans="1:12" x14ac:dyDescent="0.2">
      <c r="A72" s="17">
        <v>63</v>
      </c>
      <c r="B72" s="9">
        <v>6</v>
      </c>
      <c r="C72" s="9">
        <v>586</v>
      </c>
      <c r="D72" s="9">
        <v>575</v>
      </c>
      <c r="E72" s="48">
        <v>0.4274</v>
      </c>
      <c r="F72" s="18">
        <f t="shared" si="2"/>
        <v>1.0335917312661499E-2</v>
      </c>
      <c r="G72" s="18">
        <f t="shared" si="0"/>
        <v>1.0275105679461913E-2</v>
      </c>
      <c r="H72" s="14">
        <f t="shared" si="6"/>
        <v>94207.051893871743</v>
      </c>
      <c r="I72" s="14">
        <f t="shared" si="3"/>
        <v>967.98741396008472</v>
      </c>
      <c r="J72" s="14">
        <f t="shared" si="1"/>
        <v>93652.782300638195</v>
      </c>
      <c r="K72" s="14">
        <f t="shared" si="4"/>
        <v>2253949.7918600966</v>
      </c>
      <c r="L72" s="20">
        <f t="shared" si="5"/>
        <v>23.925489085458985</v>
      </c>
    </row>
    <row r="73" spans="1:12" x14ac:dyDescent="0.2">
      <c r="A73" s="17">
        <v>64</v>
      </c>
      <c r="B73" s="9">
        <v>4</v>
      </c>
      <c r="C73" s="9">
        <v>616</v>
      </c>
      <c r="D73" s="9">
        <v>575</v>
      </c>
      <c r="E73" s="48">
        <v>0.52400000000000002</v>
      </c>
      <c r="F73" s="18">
        <f t="shared" si="2"/>
        <v>6.7170445004198151E-3</v>
      </c>
      <c r="G73" s="18">
        <f t="shared" ref="G73:G103" si="7">F73/((1+(1-E73)*F73))</f>
        <v>6.6956364537231082E-3</v>
      </c>
      <c r="H73" s="14">
        <f t="shared" si="6"/>
        <v>93239.064479911656</v>
      </c>
      <c r="I73" s="14">
        <f t="shared" si="3"/>
        <v>624.29487904273594</v>
      </c>
      <c r="J73" s="14">
        <f t="shared" ref="J73:J103" si="8">H74+I73*E73</f>
        <v>92941.900117487312</v>
      </c>
      <c r="K73" s="14">
        <f t="shared" si="4"/>
        <v>2160297.0095594586</v>
      </c>
      <c r="L73" s="20">
        <f t="shared" si="5"/>
        <v>23.169441066463019</v>
      </c>
    </row>
    <row r="74" spans="1:12" x14ac:dyDescent="0.2">
      <c r="A74" s="17">
        <v>65</v>
      </c>
      <c r="B74" s="9">
        <v>3</v>
      </c>
      <c r="C74" s="9">
        <v>516</v>
      </c>
      <c r="D74" s="9">
        <v>600</v>
      </c>
      <c r="E74" s="48">
        <v>0.66390000000000005</v>
      </c>
      <c r="F74" s="18">
        <f t="shared" ref="F74:F103" si="9">B74/((C74+D74)/2)</f>
        <v>5.3763440860215058E-3</v>
      </c>
      <c r="G74" s="18">
        <f t="shared" si="7"/>
        <v>5.3666466132971553E-3</v>
      </c>
      <c r="H74" s="14">
        <f t="shared" si="6"/>
        <v>92614.769600868924</v>
      </c>
      <c r="I74" s="14">
        <f t="shared" ref="I74:I103" si="10">H74*G74</f>
        <v>497.03073961979953</v>
      </c>
      <c r="J74" s="14">
        <f t="shared" si="8"/>
        <v>92447.7175692827</v>
      </c>
      <c r="K74" s="14">
        <f t="shared" ref="K74:K97" si="11">K75+J74</f>
        <v>2067355.1094419714</v>
      </c>
      <c r="L74" s="20">
        <f t="shared" ref="L74:L103" si="12">K74/H74</f>
        <v>22.32208878077882</v>
      </c>
    </row>
    <row r="75" spans="1:12" x14ac:dyDescent="0.2">
      <c r="A75" s="17">
        <v>66</v>
      </c>
      <c r="B75" s="9">
        <v>3</v>
      </c>
      <c r="C75" s="9">
        <v>474</v>
      </c>
      <c r="D75" s="9">
        <v>516</v>
      </c>
      <c r="E75" s="48">
        <v>0.34250000000000003</v>
      </c>
      <c r="F75" s="18">
        <f t="shared" si="9"/>
        <v>6.0606060606060606E-3</v>
      </c>
      <c r="G75" s="18">
        <f t="shared" si="7"/>
        <v>6.0365513182318933E-3</v>
      </c>
      <c r="H75" s="14">
        <f t="shared" ref="H75:H104" si="13">H74-I74</f>
        <v>92117.73886124912</v>
      </c>
      <c r="I75" s="14">
        <f t="shared" si="10"/>
        <v>556.07345795541471</v>
      </c>
      <c r="J75" s="14">
        <f t="shared" si="8"/>
        <v>91752.120562643438</v>
      </c>
      <c r="K75" s="14">
        <f t="shared" si="11"/>
        <v>1974907.3918726887</v>
      </c>
      <c r="L75" s="20">
        <f t="shared" si="12"/>
        <v>21.438947767132685</v>
      </c>
    </row>
    <row r="76" spans="1:12" x14ac:dyDescent="0.2">
      <c r="A76" s="17">
        <v>67</v>
      </c>
      <c r="B76" s="9">
        <v>1</v>
      </c>
      <c r="C76" s="9">
        <v>458</v>
      </c>
      <c r="D76" s="9">
        <v>478</v>
      </c>
      <c r="E76" s="48">
        <v>0.46579999999999999</v>
      </c>
      <c r="F76" s="18">
        <f t="shared" si="9"/>
        <v>2.136752136752137E-3</v>
      </c>
      <c r="G76" s="18">
        <f t="shared" si="7"/>
        <v>2.1343159154657227E-3</v>
      </c>
      <c r="H76" s="14">
        <f t="shared" si="13"/>
        <v>91561.665403293708</v>
      </c>
      <c r="I76" s="14">
        <f t="shared" si="10"/>
        <v>195.42151971679701</v>
      </c>
      <c r="J76" s="14">
        <f t="shared" si="8"/>
        <v>91457.271227460995</v>
      </c>
      <c r="K76" s="14">
        <f t="shared" si="11"/>
        <v>1883155.2713100452</v>
      </c>
      <c r="L76" s="20">
        <f t="shared" si="12"/>
        <v>20.567070979055206</v>
      </c>
    </row>
    <row r="77" spans="1:12" x14ac:dyDescent="0.2">
      <c r="A77" s="17">
        <v>68</v>
      </c>
      <c r="B77" s="9">
        <v>3</v>
      </c>
      <c r="C77" s="9">
        <v>364</v>
      </c>
      <c r="D77" s="9">
        <v>456</v>
      </c>
      <c r="E77" s="48">
        <v>0.28310000000000002</v>
      </c>
      <c r="F77" s="18">
        <f t="shared" si="9"/>
        <v>7.3170731707317077E-3</v>
      </c>
      <c r="G77" s="18">
        <f t="shared" si="7"/>
        <v>7.2788909493542052E-3</v>
      </c>
      <c r="H77" s="14">
        <f t="shared" si="13"/>
        <v>91366.243883576914</v>
      </c>
      <c r="I77" s="14">
        <f t="shared" si="10"/>
        <v>665.044925680657</v>
      </c>
      <c r="J77" s="14">
        <f t="shared" si="8"/>
        <v>90889.473176356449</v>
      </c>
      <c r="K77" s="14">
        <f t="shared" si="11"/>
        <v>1791698.0000825841</v>
      </c>
      <c r="L77" s="20">
        <f t="shared" si="12"/>
        <v>19.610065204887359</v>
      </c>
    </row>
    <row r="78" spans="1:12" x14ac:dyDescent="0.2">
      <c r="A78" s="17">
        <v>69</v>
      </c>
      <c r="B78" s="9">
        <v>4</v>
      </c>
      <c r="C78" s="9">
        <v>348</v>
      </c>
      <c r="D78" s="9">
        <v>362</v>
      </c>
      <c r="E78" s="48">
        <v>0.57120000000000004</v>
      </c>
      <c r="F78" s="18">
        <f t="shared" si="9"/>
        <v>1.1267605633802818E-2</v>
      </c>
      <c r="G78" s="18">
        <f t="shared" si="7"/>
        <v>1.1213427406513656E-2</v>
      </c>
      <c r="H78" s="14">
        <f t="shared" si="13"/>
        <v>90701.198957896253</v>
      </c>
      <c r="I78" s="14">
        <f t="shared" si="10"/>
        <v>1017.0713101981216</v>
      </c>
      <c r="J78" s="14">
        <f t="shared" si="8"/>
        <v>90265.078780083291</v>
      </c>
      <c r="K78" s="14">
        <f t="shared" si="11"/>
        <v>1700808.5269062277</v>
      </c>
      <c r="L78" s="20">
        <f t="shared" si="12"/>
        <v>18.751775571299202</v>
      </c>
    </row>
    <row r="79" spans="1:12" x14ac:dyDescent="0.2">
      <c r="A79" s="17">
        <v>70</v>
      </c>
      <c r="B79" s="9">
        <v>0</v>
      </c>
      <c r="C79" s="9">
        <v>287</v>
      </c>
      <c r="D79" s="9">
        <v>342</v>
      </c>
      <c r="E79" s="48">
        <v>0</v>
      </c>
      <c r="F79" s="18">
        <f t="shared" si="9"/>
        <v>0</v>
      </c>
      <c r="G79" s="18">
        <f t="shared" si="7"/>
        <v>0</v>
      </c>
      <c r="H79" s="14">
        <f t="shared" si="13"/>
        <v>89684.127647698129</v>
      </c>
      <c r="I79" s="14">
        <f t="shared" si="10"/>
        <v>0</v>
      </c>
      <c r="J79" s="14">
        <f t="shared" si="8"/>
        <v>89684.127647698129</v>
      </c>
      <c r="K79" s="14">
        <f t="shared" si="11"/>
        <v>1610543.4481261445</v>
      </c>
      <c r="L79" s="20">
        <f t="shared" si="12"/>
        <v>17.957954103682262</v>
      </c>
    </row>
    <row r="80" spans="1:12" x14ac:dyDescent="0.2">
      <c r="A80" s="17">
        <v>71</v>
      </c>
      <c r="B80" s="9">
        <v>4</v>
      </c>
      <c r="C80" s="9">
        <v>254</v>
      </c>
      <c r="D80" s="9">
        <v>289</v>
      </c>
      <c r="E80" s="48">
        <v>0.39729999999999999</v>
      </c>
      <c r="F80" s="18">
        <f t="shared" si="9"/>
        <v>1.4732965009208104E-2</v>
      </c>
      <c r="G80" s="18">
        <f t="shared" si="7"/>
        <v>1.4603294211108142E-2</v>
      </c>
      <c r="H80" s="14">
        <f t="shared" si="13"/>
        <v>89684.127647698129</v>
      </c>
      <c r="I80" s="14">
        <f t="shared" si="10"/>
        <v>1309.6837021059139</v>
      </c>
      <c r="J80" s="14">
        <f t="shared" si="8"/>
        <v>88894.781280438896</v>
      </c>
      <c r="K80" s="14">
        <f t="shared" si="11"/>
        <v>1520859.3204784463</v>
      </c>
      <c r="L80" s="20">
        <f t="shared" si="12"/>
        <v>16.957954103682262</v>
      </c>
    </row>
    <row r="81" spans="1:12" x14ac:dyDescent="0.2">
      <c r="A81" s="17">
        <v>72</v>
      </c>
      <c r="B81" s="9">
        <v>2</v>
      </c>
      <c r="C81" s="9">
        <v>257</v>
      </c>
      <c r="D81" s="9">
        <v>255</v>
      </c>
      <c r="E81" s="48">
        <v>0.73970000000000002</v>
      </c>
      <c r="F81" s="18">
        <f t="shared" si="9"/>
        <v>7.8125E-3</v>
      </c>
      <c r="G81" s="18">
        <f t="shared" si="7"/>
        <v>7.796644791880262E-3</v>
      </c>
      <c r="H81" s="14">
        <f t="shared" si="13"/>
        <v>88374.443945592211</v>
      </c>
      <c r="I81" s="14">
        <f t="shared" si="10"/>
        <v>689.02414812371569</v>
      </c>
      <c r="J81" s="14">
        <f t="shared" si="8"/>
        <v>88195.090959835608</v>
      </c>
      <c r="K81" s="14">
        <f t="shared" si="11"/>
        <v>1431964.5391980074</v>
      </c>
      <c r="L81" s="20">
        <f t="shared" si="12"/>
        <v>16.203378208292857</v>
      </c>
    </row>
    <row r="82" spans="1:12" x14ac:dyDescent="0.2">
      <c r="A82" s="17">
        <v>73</v>
      </c>
      <c r="B82" s="9">
        <v>0</v>
      </c>
      <c r="C82" s="9">
        <v>221</v>
      </c>
      <c r="D82" s="9">
        <v>256</v>
      </c>
      <c r="E82" s="48">
        <v>0</v>
      </c>
      <c r="F82" s="18">
        <f t="shared" si="9"/>
        <v>0</v>
      </c>
      <c r="G82" s="18">
        <f t="shared" si="7"/>
        <v>0</v>
      </c>
      <c r="H82" s="14">
        <f t="shared" si="13"/>
        <v>87685.419797468494</v>
      </c>
      <c r="I82" s="14">
        <f t="shared" si="10"/>
        <v>0</v>
      </c>
      <c r="J82" s="14">
        <f t="shared" si="8"/>
        <v>87685.419797468494</v>
      </c>
      <c r="K82" s="14">
        <f t="shared" si="11"/>
        <v>1343769.4482381719</v>
      </c>
      <c r="L82" s="20">
        <f t="shared" si="12"/>
        <v>15.324890401870061</v>
      </c>
    </row>
    <row r="83" spans="1:12" x14ac:dyDescent="0.2">
      <c r="A83" s="17">
        <v>74</v>
      </c>
      <c r="B83" s="9">
        <v>4</v>
      </c>
      <c r="C83" s="9">
        <v>212</v>
      </c>
      <c r="D83" s="9">
        <v>219</v>
      </c>
      <c r="E83" s="48">
        <v>0.3377</v>
      </c>
      <c r="F83" s="18">
        <f t="shared" si="9"/>
        <v>1.8561484918793503E-2</v>
      </c>
      <c r="G83" s="18">
        <f t="shared" si="7"/>
        <v>1.8336074576482515E-2</v>
      </c>
      <c r="H83" s="14">
        <f t="shared" si="13"/>
        <v>87685.419797468494</v>
      </c>
      <c r="I83" s="14">
        <f t="shared" si="10"/>
        <v>1607.8063966765587</v>
      </c>
      <c r="J83" s="14">
        <f t="shared" si="8"/>
        <v>86620.569620949609</v>
      </c>
      <c r="K83" s="14">
        <f t="shared" si="11"/>
        <v>1256084.0284407034</v>
      </c>
      <c r="L83" s="20">
        <f t="shared" si="12"/>
        <v>14.324890401870061</v>
      </c>
    </row>
    <row r="84" spans="1:12" x14ac:dyDescent="0.2">
      <c r="A84" s="17">
        <v>75</v>
      </c>
      <c r="B84" s="9">
        <v>4</v>
      </c>
      <c r="C84" s="9">
        <v>186</v>
      </c>
      <c r="D84" s="9">
        <v>206</v>
      </c>
      <c r="E84" s="48">
        <v>0.44590000000000002</v>
      </c>
      <c r="F84" s="18">
        <f t="shared" si="9"/>
        <v>2.0408163265306121E-2</v>
      </c>
      <c r="G84" s="18">
        <f t="shared" si="7"/>
        <v>2.0179964927220958E-2</v>
      </c>
      <c r="H84" s="14">
        <f t="shared" si="13"/>
        <v>86077.613400791932</v>
      </c>
      <c r="I84" s="14">
        <f t="shared" si="10"/>
        <v>1737.0432194468658</v>
      </c>
      <c r="J84" s="14">
        <f t="shared" si="8"/>
        <v>85115.117752896433</v>
      </c>
      <c r="K84" s="14">
        <f t="shared" si="11"/>
        <v>1169463.4588197537</v>
      </c>
      <c r="L84" s="20">
        <f t="shared" si="12"/>
        <v>13.586151063163589</v>
      </c>
    </row>
    <row r="85" spans="1:12" x14ac:dyDescent="0.2">
      <c r="A85" s="17">
        <v>76</v>
      </c>
      <c r="B85" s="9">
        <v>4</v>
      </c>
      <c r="C85" s="9">
        <v>161</v>
      </c>
      <c r="D85" s="9">
        <v>181</v>
      </c>
      <c r="E85" s="48">
        <v>0.44590000000000002</v>
      </c>
      <c r="F85" s="18">
        <f t="shared" si="9"/>
        <v>2.3391812865497075E-2</v>
      </c>
      <c r="G85" s="18">
        <f t="shared" si="7"/>
        <v>2.3092501633794491E-2</v>
      </c>
      <c r="H85" s="14">
        <f t="shared" si="13"/>
        <v>84340.570181345072</v>
      </c>
      <c r="I85" s="14">
        <f t="shared" si="10"/>
        <v>1947.6347547078699</v>
      </c>
      <c r="J85" s="14">
        <f t="shared" si="8"/>
        <v>83261.385763761442</v>
      </c>
      <c r="K85" s="14">
        <f t="shared" si="11"/>
        <v>1084348.3410668573</v>
      </c>
      <c r="L85" s="20">
        <f t="shared" si="12"/>
        <v>12.856782195512116</v>
      </c>
    </row>
    <row r="86" spans="1:12" x14ac:dyDescent="0.2">
      <c r="A86" s="17">
        <v>77</v>
      </c>
      <c r="B86" s="9">
        <v>2</v>
      </c>
      <c r="C86" s="9">
        <v>113</v>
      </c>
      <c r="D86" s="9">
        <v>155</v>
      </c>
      <c r="E86" s="48">
        <v>0.58079999999999998</v>
      </c>
      <c r="F86" s="18">
        <f t="shared" si="9"/>
        <v>1.4925373134328358E-2</v>
      </c>
      <c r="G86" s="18">
        <f t="shared" si="7"/>
        <v>1.4832569950399888E-2</v>
      </c>
      <c r="H86" s="14">
        <f t="shared" si="13"/>
        <v>82392.935426637196</v>
      </c>
      <c r="I86" s="14">
        <f t="shared" si="10"/>
        <v>1222.0989781343771</v>
      </c>
      <c r="J86" s="14">
        <f t="shared" si="8"/>
        <v>81880.631535003267</v>
      </c>
      <c r="K86" s="14">
        <f t="shared" si="11"/>
        <v>1001086.9553030959</v>
      </c>
      <c r="L86" s="20">
        <f t="shared" si="12"/>
        <v>12.150155230170981</v>
      </c>
    </row>
    <row r="87" spans="1:12" x14ac:dyDescent="0.2">
      <c r="A87" s="17">
        <v>78</v>
      </c>
      <c r="B87" s="9">
        <v>0</v>
      </c>
      <c r="C87" s="9">
        <v>122</v>
      </c>
      <c r="D87" s="9">
        <v>114</v>
      </c>
      <c r="E87" s="48">
        <v>0</v>
      </c>
      <c r="F87" s="18">
        <f t="shared" si="9"/>
        <v>0</v>
      </c>
      <c r="G87" s="18">
        <f t="shared" si="7"/>
        <v>0</v>
      </c>
      <c r="H87" s="14">
        <f t="shared" si="13"/>
        <v>81170.836448502814</v>
      </c>
      <c r="I87" s="14">
        <f t="shared" si="10"/>
        <v>0</v>
      </c>
      <c r="J87" s="14">
        <f t="shared" si="8"/>
        <v>81170.836448502814</v>
      </c>
      <c r="K87" s="14">
        <f t="shared" si="11"/>
        <v>919206.32376809255</v>
      </c>
      <c r="L87" s="20">
        <f t="shared" si="12"/>
        <v>11.324342140434444</v>
      </c>
    </row>
    <row r="88" spans="1:12" x14ac:dyDescent="0.2">
      <c r="A88" s="17">
        <v>79</v>
      </c>
      <c r="B88" s="9">
        <v>2</v>
      </c>
      <c r="C88" s="9">
        <v>78</v>
      </c>
      <c r="D88" s="9">
        <v>126</v>
      </c>
      <c r="E88" s="48">
        <v>0.73419999999999996</v>
      </c>
      <c r="F88" s="18">
        <f t="shared" si="9"/>
        <v>1.9607843137254902E-2</v>
      </c>
      <c r="G88" s="18">
        <f t="shared" si="7"/>
        <v>1.9506181508920178E-2</v>
      </c>
      <c r="H88" s="14">
        <f t="shared" si="13"/>
        <v>81170.836448502814</v>
      </c>
      <c r="I88" s="14">
        <f t="shared" si="10"/>
        <v>1583.3330689953696</v>
      </c>
      <c r="J88" s="14">
        <f t="shared" si="8"/>
        <v>80749.986518763835</v>
      </c>
      <c r="K88" s="14">
        <f t="shared" si="11"/>
        <v>838035.48731958971</v>
      </c>
      <c r="L88" s="20">
        <f t="shared" si="12"/>
        <v>10.324342140434444</v>
      </c>
    </row>
    <row r="89" spans="1:12" x14ac:dyDescent="0.2">
      <c r="A89" s="17">
        <v>80</v>
      </c>
      <c r="B89" s="9">
        <v>6</v>
      </c>
      <c r="C89" s="9">
        <v>75</v>
      </c>
      <c r="D89" s="9">
        <v>71</v>
      </c>
      <c r="E89" s="48">
        <v>0.43880000000000002</v>
      </c>
      <c r="F89" s="18">
        <f t="shared" si="9"/>
        <v>8.2191780821917804E-2</v>
      </c>
      <c r="G89" s="18">
        <f t="shared" si="7"/>
        <v>7.8567762075865022E-2</v>
      </c>
      <c r="H89" s="14">
        <f t="shared" si="13"/>
        <v>79587.503379507441</v>
      </c>
      <c r="I89" s="14">
        <f t="shared" si="10"/>
        <v>6253.0120297332442</v>
      </c>
      <c r="J89" s="14">
        <f t="shared" si="8"/>
        <v>76078.313028421137</v>
      </c>
      <c r="K89" s="14">
        <f t="shared" si="11"/>
        <v>757285.50080082589</v>
      </c>
      <c r="L89" s="20">
        <f t="shared" si="12"/>
        <v>9.5151307509894227</v>
      </c>
    </row>
    <row r="90" spans="1:12" x14ac:dyDescent="0.2">
      <c r="A90" s="17">
        <v>81</v>
      </c>
      <c r="B90" s="9">
        <v>4</v>
      </c>
      <c r="C90" s="9">
        <v>61</v>
      </c>
      <c r="D90" s="9">
        <v>72</v>
      </c>
      <c r="E90" s="48">
        <v>0.41370000000000001</v>
      </c>
      <c r="F90" s="18">
        <f t="shared" si="9"/>
        <v>6.0150375939849621E-2</v>
      </c>
      <c r="G90" s="18">
        <f t="shared" si="7"/>
        <v>5.8101363639004609E-2</v>
      </c>
      <c r="H90" s="14">
        <f t="shared" si="13"/>
        <v>73334.491349774195</v>
      </c>
      <c r="I90" s="14">
        <f t="shared" si="10"/>
        <v>4260.8339491946681</v>
      </c>
      <c r="J90" s="14">
        <f t="shared" si="8"/>
        <v>70836.364405361353</v>
      </c>
      <c r="K90" s="14">
        <f t="shared" si="11"/>
        <v>681207.18777240475</v>
      </c>
      <c r="L90" s="20">
        <f t="shared" si="12"/>
        <v>9.2890422396650649</v>
      </c>
    </row>
    <row r="91" spans="1:12" x14ac:dyDescent="0.2">
      <c r="A91" s="17">
        <v>82</v>
      </c>
      <c r="B91" s="9">
        <v>5</v>
      </c>
      <c r="C91" s="9">
        <v>69</v>
      </c>
      <c r="D91" s="9">
        <v>59</v>
      </c>
      <c r="E91" s="48">
        <v>0.58850000000000002</v>
      </c>
      <c r="F91" s="18">
        <f t="shared" si="9"/>
        <v>7.8125E-2</v>
      </c>
      <c r="G91" s="18">
        <f t="shared" si="7"/>
        <v>7.5691632290050326E-2</v>
      </c>
      <c r="H91" s="14">
        <f t="shared" si="13"/>
        <v>69073.657400579526</v>
      </c>
      <c r="I91" s="14">
        <f t="shared" si="10"/>
        <v>5228.2978768935791</v>
      </c>
      <c r="J91" s="14">
        <f t="shared" si="8"/>
        <v>66922.212824237824</v>
      </c>
      <c r="K91" s="14">
        <f t="shared" si="11"/>
        <v>610370.8233670434</v>
      </c>
      <c r="L91" s="20">
        <f t="shared" si="12"/>
        <v>8.8365209884184068</v>
      </c>
    </row>
    <row r="92" spans="1:12" x14ac:dyDescent="0.2">
      <c r="A92" s="17">
        <v>83</v>
      </c>
      <c r="B92" s="9">
        <v>0</v>
      </c>
      <c r="C92" s="9">
        <v>34</v>
      </c>
      <c r="D92" s="9">
        <v>66</v>
      </c>
      <c r="E92" s="48">
        <v>0</v>
      </c>
      <c r="F92" s="18">
        <f t="shared" si="9"/>
        <v>0</v>
      </c>
      <c r="G92" s="18">
        <f t="shared" si="7"/>
        <v>0</v>
      </c>
      <c r="H92" s="14">
        <f t="shared" si="13"/>
        <v>63845.359523685947</v>
      </c>
      <c r="I92" s="14">
        <f t="shared" si="10"/>
        <v>0</v>
      </c>
      <c r="J92" s="14">
        <f t="shared" si="8"/>
        <v>63845.359523685947</v>
      </c>
      <c r="K92" s="14">
        <f t="shared" si="11"/>
        <v>543448.61054280552</v>
      </c>
      <c r="L92" s="20">
        <f t="shared" si="12"/>
        <v>8.5119516061491023</v>
      </c>
    </row>
    <row r="93" spans="1:12" x14ac:dyDescent="0.2">
      <c r="A93" s="17">
        <v>84</v>
      </c>
      <c r="B93" s="9">
        <v>1</v>
      </c>
      <c r="C93" s="9">
        <v>45</v>
      </c>
      <c r="D93" s="9">
        <v>35</v>
      </c>
      <c r="E93" s="48">
        <v>6.3E-2</v>
      </c>
      <c r="F93" s="18">
        <f t="shared" si="9"/>
        <v>2.5000000000000001E-2</v>
      </c>
      <c r="G93" s="18">
        <f t="shared" si="7"/>
        <v>2.4427779270586512E-2</v>
      </c>
      <c r="H93" s="14">
        <f t="shared" si="13"/>
        <v>63845.359523685947</v>
      </c>
      <c r="I93" s="14">
        <f t="shared" si="10"/>
        <v>1559.6003498958387</v>
      </c>
      <c r="J93" s="14">
        <f t="shared" si="8"/>
        <v>62384.013995833549</v>
      </c>
      <c r="K93" s="14">
        <f t="shared" si="11"/>
        <v>479603.25101911952</v>
      </c>
      <c r="L93" s="20">
        <f t="shared" si="12"/>
        <v>7.5119516061491023</v>
      </c>
    </row>
    <row r="94" spans="1:12" x14ac:dyDescent="0.2">
      <c r="A94" s="17">
        <v>85</v>
      </c>
      <c r="B94" s="9">
        <v>3</v>
      </c>
      <c r="C94" s="9">
        <v>44</v>
      </c>
      <c r="D94" s="9">
        <v>46</v>
      </c>
      <c r="E94" s="48">
        <v>0.51139999999999997</v>
      </c>
      <c r="F94" s="18">
        <f t="shared" si="9"/>
        <v>6.6666666666666666E-2</v>
      </c>
      <c r="G94" s="18">
        <f t="shared" si="7"/>
        <v>6.456361452939581E-2</v>
      </c>
      <c r="H94" s="14">
        <f t="shared" si="13"/>
        <v>62285.759173790109</v>
      </c>
      <c r="I94" s="14">
        <f t="shared" si="10"/>
        <v>4021.3937459673634</v>
      </c>
      <c r="J94" s="14">
        <f t="shared" si="8"/>
        <v>60320.906189510461</v>
      </c>
      <c r="K94" s="14">
        <f t="shared" si="11"/>
        <v>417219.23702328594</v>
      </c>
      <c r="L94" s="20">
        <f t="shared" si="12"/>
        <v>6.6984691614524321</v>
      </c>
    </row>
    <row r="95" spans="1:12" x14ac:dyDescent="0.2">
      <c r="A95" s="17">
        <v>86</v>
      </c>
      <c r="B95" s="9">
        <v>3</v>
      </c>
      <c r="C95" s="9">
        <v>53</v>
      </c>
      <c r="D95" s="9">
        <v>38</v>
      </c>
      <c r="E95" s="48">
        <v>0.3836</v>
      </c>
      <c r="F95" s="18">
        <f t="shared" si="9"/>
        <v>6.5934065934065936E-2</v>
      </c>
      <c r="G95" s="18">
        <f t="shared" si="7"/>
        <v>6.3359043025014161E-2</v>
      </c>
      <c r="H95" s="14">
        <f t="shared" si="13"/>
        <v>58264.365427822748</v>
      </c>
      <c r="I95" s="14">
        <f t="shared" si="10"/>
        <v>3691.5744359665691</v>
      </c>
      <c r="J95" s="14">
        <f t="shared" si="8"/>
        <v>55988.878945492957</v>
      </c>
      <c r="K95" s="14">
        <f t="shared" si="11"/>
        <v>356898.33083377546</v>
      </c>
      <c r="L95" s="20">
        <f t="shared" si="12"/>
        <v>6.1254993204362131</v>
      </c>
    </row>
    <row r="96" spans="1:12" x14ac:dyDescent="0.2">
      <c r="A96" s="17">
        <v>87</v>
      </c>
      <c r="B96" s="9">
        <v>5</v>
      </c>
      <c r="C96" s="9">
        <v>44</v>
      </c>
      <c r="D96" s="9">
        <v>48</v>
      </c>
      <c r="E96" s="48">
        <v>0.32879999999999998</v>
      </c>
      <c r="F96" s="18">
        <f t="shared" si="9"/>
        <v>0.10869565217391304</v>
      </c>
      <c r="G96" s="18">
        <f t="shared" si="7"/>
        <v>0.1013048058999919</v>
      </c>
      <c r="H96" s="14">
        <f t="shared" si="13"/>
        <v>54572.790991856178</v>
      </c>
      <c r="I96" s="14">
        <f t="shared" si="10"/>
        <v>5528.485998850816</v>
      </c>
      <c r="J96" s="14">
        <f t="shared" si="8"/>
        <v>50862.071189427508</v>
      </c>
      <c r="K96" s="14">
        <f t="shared" si="11"/>
        <v>300909.45188828249</v>
      </c>
      <c r="L96" s="20">
        <f t="shared" si="12"/>
        <v>5.5139098884128321</v>
      </c>
    </row>
    <row r="97" spans="1:12" x14ac:dyDescent="0.2">
      <c r="A97" s="17">
        <v>88</v>
      </c>
      <c r="B97" s="9">
        <v>3</v>
      </c>
      <c r="C97" s="9">
        <v>40</v>
      </c>
      <c r="D97" s="9">
        <v>43</v>
      </c>
      <c r="E97" s="48">
        <v>0.31869999999999998</v>
      </c>
      <c r="F97" s="18">
        <f t="shared" si="9"/>
        <v>7.2289156626506021E-2</v>
      </c>
      <c r="G97" s="18">
        <f t="shared" si="7"/>
        <v>6.8895987727328051E-2</v>
      </c>
      <c r="H97" s="14">
        <f t="shared" si="13"/>
        <v>49044.30499300536</v>
      </c>
      <c r="I97" s="14">
        <f t="shared" si="10"/>
        <v>3378.9558348934311</v>
      </c>
      <c r="J97" s="14">
        <f t="shared" si="8"/>
        <v>46742.222382692467</v>
      </c>
      <c r="K97" s="14">
        <f t="shared" si="11"/>
        <v>250047.38069885501</v>
      </c>
      <c r="L97" s="20">
        <f t="shared" si="12"/>
        <v>5.0983978819664477</v>
      </c>
    </row>
    <row r="98" spans="1:12" x14ac:dyDescent="0.2">
      <c r="A98" s="17">
        <v>89</v>
      </c>
      <c r="B98" s="9">
        <v>2</v>
      </c>
      <c r="C98" s="9">
        <v>38</v>
      </c>
      <c r="D98" s="9">
        <v>38</v>
      </c>
      <c r="E98" s="48">
        <v>0.39319999999999999</v>
      </c>
      <c r="F98" s="18">
        <f t="shared" si="9"/>
        <v>5.2631578947368418E-2</v>
      </c>
      <c r="G98" s="18">
        <f t="shared" si="7"/>
        <v>5.1002713344349915E-2</v>
      </c>
      <c r="H98" s="14">
        <f t="shared" si="13"/>
        <v>45665.349158111931</v>
      </c>
      <c r="I98" s="14">
        <f t="shared" si="10"/>
        <v>2329.0567128808334</v>
      </c>
      <c r="J98" s="14">
        <f t="shared" si="8"/>
        <v>44252.077544735839</v>
      </c>
      <c r="K98" s="14">
        <f>K99+J98</f>
        <v>203305.15831616253</v>
      </c>
      <c r="L98" s="20">
        <f t="shared" si="12"/>
        <v>4.452066217915859</v>
      </c>
    </row>
    <row r="99" spans="1:12" x14ac:dyDescent="0.2">
      <c r="A99" s="17">
        <v>90</v>
      </c>
      <c r="B99" s="9">
        <v>5</v>
      </c>
      <c r="C99" s="9">
        <v>28</v>
      </c>
      <c r="D99" s="9">
        <v>34</v>
      </c>
      <c r="E99" s="48">
        <v>0.23400000000000001</v>
      </c>
      <c r="F99" s="21">
        <f t="shared" si="9"/>
        <v>0.16129032258064516</v>
      </c>
      <c r="G99" s="21">
        <f t="shared" si="7"/>
        <v>0.1435544071202986</v>
      </c>
      <c r="H99" s="22">
        <f t="shared" si="13"/>
        <v>43336.292445231098</v>
      </c>
      <c r="I99" s="22">
        <f t="shared" si="10"/>
        <v>6221.1157687670257</v>
      </c>
      <c r="J99" s="22">
        <f t="shared" si="8"/>
        <v>38570.917766355553</v>
      </c>
      <c r="K99" s="22">
        <f t="shared" ref="K99:K102" si="14">K100+J99</f>
        <v>159053.0807714267</v>
      </c>
      <c r="L99" s="23">
        <f t="shared" si="12"/>
        <v>3.6702050820900243</v>
      </c>
    </row>
    <row r="100" spans="1:12" x14ac:dyDescent="0.2">
      <c r="A100" s="17">
        <v>91</v>
      </c>
      <c r="B100" s="9">
        <v>3</v>
      </c>
      <c r="C100" s="9">
        <v>25</v>
      </c>
      <c r="D100" s="9">
        <v>21</v>
      </c>
      <c r="E100" s="48">
        <v>0.34429999999999999</v>
      </c>
      <c r="F100" s="21">
        <f t="shared" si="9"/>
        <v>0.13043478260869565</v>
      </c>
      <c r="G100" s="21">
        <f t="shared" si="7"/>
        <v>0.12015812809657508</v>
      </c>
      <c r="H100" s="22">
        <f t="shared" si="13"/>
        <v>37115.176676464071</v>
      </c>
      <c r="I100" s="22">
        <f t="shared" si="10"/>
        <v>4459.6901534175859</v>
      </c>
      <c r="J100" s="22">
        <f t="shared" si="8"/>
        <v>34190.957842868163</v>
      </c>
      <c r="K100" s="22">
        <f t="shared" si="14"/>
        <v>120482.16300507114</v>
      </c>
      <c r="L100" s="23">
        <f t="shared" si="12"/>
        <v>3.2461697287695457</v>
      </c>
    </row>
    <row r="101" spans="1:12" x14ac:dyDescent="0.2">
      <c r="A101" s="17">
        <v>92</v>
      </c>
      <c r="B101" s="9">
        <v>4</v>
      </c>
      <c r="C101" s="9">
        <v>20</v>
      </c>
      <c r="D101" s="9">
        <v>25</v>
      </c>
      <c r="E101" s="48">
        <v>0.53080000000000005</v>
      </c>
      <c r="F101" s="21">
        <f t="shared" si="9"/>
        <v>0.17777777777777778</v>
      </c>
      <c r="G101" s="21">
        <f t="shared" si="7"/>
        <v>0.16409044665419581</v>
      </c>
      <c r="H101" s="22">
        <f t="shared" si="13"/>
        <v>32655.486523046486</v>
      </c>
      <c r="I101" s="22">
        <f t="shared" si="10"/>
        <v>5358.45336927677</v>
      </c>
      <c r="J101" s="22">
        <f t="shared" si="8"/>
        <v>30141.300202181825</v>
      </c>
      <c r="K101" s="22">
        <f t="shared" si="14"/>
        <v>86291.205162202968</v>
      </c>
      <c r="L101" s="23">
        <f t="shared" si="12"/>
        <v>2.6424718891051668</v>
      </c>
    </row>
    <row r="102" spans="1:12" x14ac:dyDescent="0.2">
      <c r="A102" s="17">
        <v>93</v>
      </c>
      <c r="B102" s="9">
        <v>1</v>
      </c>
      <c r="C102" s="9">
        <v>11</v>
      </c>
      <c r="D102" s="9">
        <v>20</v>
      </c>
      <c r="E102" s="48">
        <v>0.13969999999999999</v>
      </c>
      <c r="F102" s="21">
        <f t="shared" si="9"/>
        <v>6.4516129032258063E-2</v>
      </c>
      <c r="G102" s="21">
        <f t="shared" si="7"/>
        <v>6.1123573528602773E-2</v>
      </c>
      <c r="H102" s="22">
        <f t="shared" si="13"/>
        <v>27297.033153769717</v>
      </c>
      <c r="I102" s="22">
        <f t="shared" si="10"/>
        <v>1668.492213087151</v>
      </c>
      <c r="J102" s="22">
        <f t="shared" si="8"/>
        <v>25861.629302850837</v>
      </c>
      <c r="K102" s="22">
        <f t="shared" si="14"/>
        <v>56149.904960021144</v>
      </c>
      <c r="L102" s="23">
        <f t="shared" si="12"/>
        <v>2.0569966209777215</v>
      </c>
    </row>
    <row r="103" spans="1:12" x14ac:dyDescent="0.2">
      <c r="A103" s="17">
        <v>94</v>
      </c>
      <c r="B103" s="9">
        <v>0</v>
      </c>
      <c r="C103" s="9">
        <v>10</v>
      </c>
      <c r="D103" s="9">
        <v>10</v>
      </c>
      <c r="E103" s="48">
        <v>0</v>
      </c>
      <c r="F103" s="21">
        <f t="shared" si="9"/>
        <v>0</v>
      </c>
      <c r="G103" s="21">
        <f t="shared" si="7"/>
        <v>0</v>
      </c>
      <c r="H103" s="22">
        <f t="shared" si="13"/>
        <v>25628.540940682564</v>
      </c>
      <c r="I103" s="22">
        <f t="shared" si="10"/>
        <v>0</v>
      </c>
      <c r="J103" s="22">
        <f t="shared" si="8"/>
        <v>25628.540940682564</v>
      </c>
      <c r="K103" s="22">
        <f>K104+J103</f>
        <v>30288.275657170303</v>
      </c>
      <c r="L103" s="23">
        <f t="shared" si="12"/>
        <v>1.1818181818181819</v>
      </c>
    </row>
    <row r="104" spans="1:12" x14ac:dyDescent="0.2">
      <c r="A104" s="17" t="s">
        <v>26</v>
      </c>
      <c r="B104" s="9">
        <v>4</v>
      </c>
      <c r="C104" s="9">
        <v>19</v>
      </c>
      <c r="D104" s="9">
        <v>25</v>
      </c>
      <c r="E104" s="48"/>
      <c r="F104" s="21">
        <f>B104/((C104+D104)/2)</f>
        <v>0.18181818181818182</v>
      </c>
      <c r="G104" s="21">
        <v>1</v>
      </c>
      <c r="H104" s="22">
        <f t="shared" si="13"/>
        <v>25628.540940682564</v>
      </c>
      <c r="I104" s="22">
        <f>H104*G104</f>
        <v>25628.540940682564</v>
      </c>
      <c r="J104" s="22">
        <f>H104*F104</f>
        <v>4659.7347164877392</v>
      </c>
      <c r="K104" s="22">
        <f>J104</f>
        <v>4659.7347164877392</v>
      </c>
      <c r="L104" s="23">
        <f>K104/H104</f>
        <v>0.18181818181818182</v>
      </c>
    </row>
    <row r="105" spans="1:12" x14ac:dyDescent="0.2">
      <c r="A105" s="24"/>
      <c r="B105" s="24"/>
      <c r="C105" s="24"/>
      <c r="D105" s="24"/>
      <c r="E105" s="51"/>
      <c r="F105" s="25"/>
      <c r="G105" s="25"/>
      <c r="H105" s="24"/>
      <c r="I105" s="24"/>
      <c r="J105" s="24"/>
      <c r="K105" s="24"/>
      <c r="L105" s="25"/>
    </row>
    <row r="106" spans="1:12" x14ac:dyDescent="0.2">
      <c r="A106" s="14"/>
      <c r="B106" s="14"/>
      <c r="C106" s="14"/>
      <c r="D106" s="14"/>
      <c r="E106" s="47"/>
      <c r="F106" s="15"/>
      <c r="G106" s="15"/>
      <c r="H106" s="14"/>
      <c r="I106" s="14"/>
      <c r="J106" s="14"/>
      <c r="K106" s="14"/>
      <c r="L106" s="15"/>
    </row>
    <row r="107" spans="1:12" s="28" customFormat="1" ht="26.25" customHeight="1" x14ac:dyDescent="0.2">
      <c r="A107" s="56" t="s">
        <v>28</v>
      </c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</row>
    <row r="108" spans="1:12" s="28" customFormat="1" x14ac:dyDescent="0.2">
      <c r="A108" s="31" t="s">
        <v>33</v>
      </c>
      <c r="B108" s="39"/>
      <c r="C108" s="39"/>
      <c r="D108" s="39"/>
      <c r="E108" s="52"/>
      <c r="F108" s="33"/>
      <c r="G108" s="33"/>
      <c r="H108" s="32"/>
      <c r="I108" s="32"/>
      <c r="J108" s="32"/>
      <c r="K108" s="32"/>
      <c r="L108" s="27"/>
    </row>
    <row r="109" spans="1:12" s="28" customFormat="1" x14ac:dyDescent="0.2">
      <c r="A109" s="29" t="s">
        <v>34</v>
      </c>
      <c r="B109" s="39"/>
      <c r="C109" s="39"/>
      <c r="D109" s="39"/>
      <c r="E109" s="52"/>
      <c r="F109" s="33"/>
      <c r="G109" s="33"/>
      <c r="H109" s="32"/>
      <c r="I109" s="32"/>
      <c r="J109" s="32"/>
      <c r="K109" s="32"/>
      <c r="L109" s="27"/>
    </row>
    <row r="110" spans="1:12" s="28" customFormat="1" x14ac:dyDescent="0.2">
      <c r="A110" s="29" t="s">
        <v>9</v>
      </c>
      <c r="B110" s="39"/>
      <c r="C110" s="39"/>
      <c r="D110" s="39"/>
      <c r="E110" s="52"/>
      <c r="F110" s="33"/>
      <c r="G110" s="33"/>
      <c r="H110" s="32"/>
      <c r="I110" s="32"/>
      <c r="J110" s="32"/>
      <c r="K110" s="32"/>
      <c r="L110" s="27"/>
    </row>
    <row r="111" spans="1:12" s="28" customFormat="1" x14ac:dyDescent="0.2">
      <c r="A111" s="29" t="s">
        <v>10</v>
      </c>
      <c r="B111" s="39"/>
      <c r="C111" s="39"/>
      <c r="D111" s="39"/>
      <c r="E111" s="52"/>
      <c r="F111" s="33"/>
      <c r="G111" s="33"/>
      <c r="H111" s="32"/>
      <c r="I111" s="32"/>
      <c r="J111" s="32"/>
      <c r="K111" s="32"/>
      <c r="L111" s="27"/>
    </row>
    <row r="112" spans="1:12" s="28" customFormat="1" x14ac:dyDescent="0.2">
      <c r="A112" s="29" t="s">
        <v>11</v>
      </c>
      <c r="B112" s="39"/>
      <c r="C112" s="39"/>
      <c r="D112" s="39"/>
      <c r="E112" s="52"/>
      <c r="F112" s="33"/>
      <c r="G112" s="33"/>
      <c r="H112" s="32"/>
      <c r="I112" s="32"/>
      <c r="J112" s="32"/>
      <c r="K112" s="32"/>
      <c r="L112" s="27"/>
    </row>
    <row r="113" spans="1:12" s="28" customFormat="1" x14ac:dyDescent="0.2">
      <c r="A113" s="29" t="s">
        <v>12</v>
      </c>
      <c r="B113" s="39"/>
      <c r="C113" s="39"/>
      <c r="D113" s="39"/>
      <c r="E113" s="52"/>
      <c r="F113" s="33"/>
      <c r="G113" s="33"/>
      <c r="H113" s="32"/>
      <c r="I113" s="32"/>
      <c r="J113" s="32"/>
      <c r="K113" s="32"/>
      <c r="L113" s="27"/>
    </row>
    <row r="114" spans="1:12" s="28" customFormat="1" x14ac:dyDescent="0.2">
      <c r="A114" s="29" t="s">
        <v>29</v>
      </c>
      <c r="B114" s="39"/>
      <c r="C114" s="39"/>
      <c r="D114" s="39"/>
      <c r="E114" s="52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13</v>
      </c>
      <c r="B115" s="39"/>
      <c r="C115" s="39"/>
      <c r="D115" s="39"/>
      <c r="E115" s="52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14</v>
      </c>
      <c r="B116" s="39"/>
      <c r="C116" s="39"/>
      <c r="D116" s="39"/>
      <c r="E116" s="52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6"/>
      <c r="B117" s="14"/>
      <c r="C117" s="14"/>
      <c r="D117" s="14"/>
      <c r="E117" s="47"/>
      <c r="F117" s="27"/>
      <c r="G117" s="27"/>
      <c r="H117" s="26"/>
      <c r="I117" s="26"/>
      <c r="J117" s="26"/>
      <c r="K117" s="26"/>
      <c r="L117" s="27"/>
    </row>
    <row r="118" spans="1:12" s="28" customFormat="1" x14ac:dyDescent="0.2">
      <c r="A118" s="6" t="s">
        <v>25</v>
      </c>
      <c r="B118" s="10"/>
      <c r="C118" s="10"/>
      <c r="D118" s="10"/>
      <c r="E118" s="13"/>
      <c r="H118" s="30"/>
      <c r="I118" s="30"/>
      <c r="J118" s="30"/>
      <c r="K118" s="30"/>
      <c r="L118" s="27"/>
    </row>
    <row r="119" spans="1:12" s="28" customFormat="1" x14ac:dyDescent="0.2">
      <c r="A119" s="30"/>
      <c r="B119" s="10"/>
      <c r="C119" s="10"/>
      <c r="D119" s="10"/>
      <c r="E119" s="13"/>
      <c r="H119" s="30"/>
      <c r="I119" s="30"/>
      <c r="J119" s="30"/>
      <c r="K119" s="30"/>
      <c r="L119" s="27"/>
    </row>
    <row r="120" spans="1:12" s="28" customFormat="1" x14ac:dyDescent="0.2">
      <c r="A120" s="30"/>
      <c r="B120" s="10"/>
      <c r="C120" s="10"/>
      <c r="D120" s="10"/>
      <c r="E120" s="13"/>
      <c r="H120" s="30"/>
      <c r="I120" s="30"/>
      <c r="J120" s="30"/>
      <c r="K120" s="30"/>
      <c r="L120" s="27"/>
    </row>
    <row r="121" spans="1:12" s="28" customFormat="1" x14ac:dyDescent="0.2">
      <c r="A121" s="30"/>
      <c r="B121" s="10"/>
      <c r="C121" s="10"/>
      <c r="D121" s="10"/>
      <c r="E121" s="13"/>
      <c r="H121" s="30"/>
      <c r="I121" s="30"/>
      <c r="J121" s="30"/>
      <c r="K121" s="30"/>
      <c r="L121" s="27"/>
    </row>
    <row r="122" spans="1:12" s="28" customFormat="1" x14ac:dyDescent="0.2">
      <c r="A122" s="30"/>
      <c r="B122" s="10"/>
      <c r="C122" s="10"/>
      <c r="D122" s="10"/>
      <c r="E122" s="13"/>
      <c r="H122" s="30"/>
      <c r="I122" s="30"/>
      <c r="J122" s="30"/>
      <c r="K122" s="30"/>
      <c r="L122" s="27"/>
    </row>
    <row r="123" spans="1:12" s="28" customFormat="1" x14ac:dyDescent="0.2">
      <c r="A123" s="30"/>
      <c r="B123" s="10"/>
      <c r="C123" s="10"/>
      <c r="D123" s="10"/>
      <c r="E123" s="13"/>
      <c r="H123" s="30"/>
      <c r="I123" s="30"/>
      <c r="J123" s="30"/>
      <c r="K123" s="30"/>
      <c r="L123" s="27"/>
    </row>
    <row r="124" spans="1:12" s="28" customFormat="1" x14ac:dyDescent="0.2">
      <c r="A124" s="30"/>
      <c r="B124" s="10"/>
      <c r="C124" s="10"/>
      <c r="D124" s="10"/>
      <c r="E124" s="13"/>
      <c r="H124" s="30"/>
      <c r="I124" s="30"/>
      <c r="J124" s="30"/>
      <c r="K124" s="30"/>
      <c r="L124" s="27"/>
    </row>
    <row r="125" spans="1:12" s="28" customFormat="1" x14ac:dyDescent="0.2">
      <c r="A125" s="30"/>
      <c r="B125" s="10"/>
      <c r="C125" s="10"/>
      <c r="D125" s="10"/>
      <c r="E125" s="13"/>
      <c r="H125" s="30"/>
      <c r="I125" s="30"/>
      <c r="J125" s="30"/>
      <c r="K125" s="30"/>
      <c r="L125" s="27"/>
    </row>
    <row r="126" spans="1:12" s="28" customFormat="1" x14ac:dyDescent="0.2">
      <c r="A126" s="30"/>
      <c r="B126" s="10"/>
      <c r="C126" s="10"/>
      <c r="D126" s="10"/>
      <c r="E126" s="13"/>
      <c r="H126" s="30"/>
      <c r="I126" s="30"/>
      <c r="J126" s="30"/>
      <c r="K126" s="30"/>
      <c r="L126" s="27"/>
    </row>
    <row r="127" spans="1:12" s="28" customFormat="1" x14ac:dyDescent="0.2">
      <c r="A127" s="30"/>
      <c r="B127" s="10"/>
      <c r="C127" s="10"/>
      <c r="D127" s="10"/>
      <c r="E127" s="13"/>
      <c r="H127" s="30"/>
      <c r="I127" s="30"/>
      <c r="J127" s="30"/>
      <c r="K127" s="30"/>
      <c r="L127" s="27"/>
    </row>
    <row r="128" spans="1:12" s="28" customFormat="1" x14ac:dyDescent="0.2">
      <c r="A128" s="30"/>
      <c r="B128" s="10"/>
      <c r="C128" s="10"/>
      <c r="D128" s="10"/>
      <c r="E128" s="13"/>
      <c r="H128" s="30"/>
      <c r="I128" s="30"/>
      <c r="J128" s="30"/>
      <c r="K128" s="30"/>
      <c r="L128" s="27"/>
    </row>
    <row r="129" spans="1:12" s="28" customFormat="1" x14ac:dyDescent="0.2">
      <c r="A129" s="30"/>
      <c r="B129" s="10"/>
      <c r="C129" s="10"/>
      <c r="D129" s="10"/>
      <c r="E129" s="13"/>
      <c r="H129" s="30"/>
      <c r="I129" s="30"/>
      <c r="J129" s="30"/>
      <c r="K129" s="30"/>
      <c r="L129" s="27"/>
    </row>
    <row r="130" spans="1:12" s="28" customFormat="1" x14ac:dyDescent="0.2">
      <c r="A130" s="30"/>
      <c r="B130" s="10"/>
      <c r="C130" s="10"/>
      <c r="D130" s="10"/>
      <c r="E130" s="13"/>
      <c r="H130" s="30"/>
      <c r="I130" s="30"/>
      <c r="J130" s="30"/>
      <c r="K130" s="30"/>
      <c r="L130" s="27"/>
    </row>
    <row r="131" spans="1:12" s="28" customFormat="1" x14ac:dyDescent="0.2">
      <c r="A131" s="30"/>
      <c r="B131" s="10"/>
      <c r="C131" s="10"/>
      <c r="D131" s="10"/>
      <c r="E131" s="13"/>
      <c r="H131" s="30"/>
      <c r="I131" s="30"/>
      <c r="J131" s="30"/>
      <c r="K131" s="30"/>
      <c r="L131" s="27"/>
    </row>
    <row r="132" spans="1:12" s="28" customFormat="1" x14ac:dyDescent="0.2">
      <c r="A132" s="30"/>
      <c r="B132" s="10"/>
      <c r="C132" s="10"/>
      <c r="D132" s="10"/>
      <c r="E132" s="13"/>
      <c r="H132" s="30"/>
      <c r="I132" s="30"/>
      <c r="J132" s="30"/>
      <c r="K132" s="30"/>
      <c r="L132" s="27"/>
    </row>
    <row r="133" spans="1:12" s="28" customFormat="1" x14ac:dyDescent="0.2">
      <c r="A133" s="30"/>
      <c r="B133" s="10"/>
      <c r="C133" s="10"/>
      <c r="D133" s="10"/>
      <c r="E133" s="13"/>
      <c r="H133" s="30"/>
      <c r="I133" s="30"/>
      <c r="J133" s="30"/>
      <c r="K133" s="30"/>
      <c r="L133" s="27"/>
    </row>
    <row r="134" spans="1:12" s="28" customFormat="1" x14ac:dyDescent="0.2">
      <c r="A134" s="30"/>
      <c r="B134" s="10"/>
      <c r="C134" s="10"/>
      <c r="D134" s="10"/>
      <c r="E134" s="13"/>
      <c r="H134" s="30"/>
      <c r="I134" s="30"/>
      <c r="J134" s="30"/>
      <c r="K134" s="30"/>
      <c r="L134" s="27"/>
    </row>
    <row r="135" spans="1:12" s="28" customFormat="1" x14ac:dyDescent="0.2">
      <c r="A135" s="30"/>
      <c r="B135" s="10"/>
      <c r="C135" s="10"/>
      <c r="D135" s="10"/>
      <c r="E135" s="13"/>
      <c r="H135" s="30"/>
      <c r="I135" s="30"/>
      <c r="J135" s="30"/>
      <c r="K135" s="30"/>
      <c r="L135" s="27"/>
    </row>
    <row r="136" spans="1:12" s="28" customFormat="1" x14ac:dyDescent="0.2">
      <c r="A136" s="30"/>
      <c r="B136" s="10"/>
      <c r="C136" s="10"/>
      <c r="D136" s="10"/>
      <c r="E136" s="13"/>
      <c r="H136" s="30"/>
      <c r="I136" s="30"/>
      <c r="J136" s="30"/>
      <c r="K136" s="30"/>
      <c r="L136" s="27"/>
    </row>
    <row r="137" spans="1:12" s="28" customFormat="1" x14ac:dyDescent="0.2">
      <c r="A137" s="30"/>
      <c r="B137" s="10"/>
      <c r="C137" s="10"/>
      <c r="D137" s="10"/>
      <c r="E137" s="13"/>
      <c r="H137" s="30"/>
      <c r="I137" s="30"/>
      <c r="J137" s="30"/>
      <c r="K137" s="30"/>
      <c r="L137" s="27"/>
    </row>
    <row r="138" spans="1:12" s="28" customFormat="1" x14ac:dyDescent="0.2">
      <c r="A138" s="30"/>
      <c r="B138" s="10"/>
      <c r="C138" s="10"/>
      <c r="D138" s="10"/>
      <c r="E138" s="13"/>
      <c r="H138" s="30"/>
      <c r="I138" s="30"/>
      <c r="J138" s="30"/>
      <c r="K138" s="30"/>
      <c r="L138" s="27"/>
    </row>
    <row r="139" spans="1:12" s="28" customFormat="1" x14ac:dyDescent="0.2">
      <c r="A139" s="30"/>
      <c r="B139" s="10"/>
      <c r="C139" s="10"/>
      <c r="D139" s="10"/>
      <c r="E139" s="13"/>
      <c r="H139" s="30"/>
      <c r="I139" s="30"/>
      <c r="J139" s="30"/>
      <c r="K139" s="30"/>
      <c r="L139" s="27"/>
    </row>
    <row r="140" spans="1:12" s="28" customFormat="1" x14ac:dyDescent="0.2">
      <c r="A140" s="30"/>
      <c r="B140" s="10"/>
      <c r="C140" s="10"/>
      <c r="D140" s="10"/>
      <c r="E140" s="13"/>
      <c r="H140" s="30"/>
      <c r="I140" s="30"/>
      <c r="J140" s="30"/>
      <c r="K140" s="30"/>
      <c r="L140" s="27"/>
    </row>
    <row r="141" spans="1:12" s="28" customFormat="1" x14ac:dyDescent="0.2">
      <c r="A141" s="30"/>
      <c r="B141" s="10"/>
      <c r="C141" s="10"/>
      <c r="D141" s="10"/>
      <c r="E141" s="13"/>
      <c r="H141" s="30"/>
      <c r="I141" s="30"/>
      <c r="J141" s="30"/>
      <c r="K141" s="30"/>
      <c r="L141" s="27"/>
    </row>
    <row r="142" spans="1:12" s="28" customFormat="1" x14ac:dyDescent="0.2">
      <c r="A142" s="30"/>
      <c r="B142" s="10"/>
      <c r="C142" s="10"/>
      <c r="D142" s="10"/>
      <c r="E142" s="13"/>
      <c r="H142" s="30"/>
      <c r="I142" s="30"/>
      <c r="J142" s="30"/>
      <c r="K142" s="30"/>
      <c r="L142" s="27"/>
    </row>
    <row r="143" spans="1:12" s="28" customFormat="1" x14ac:dyDescent="0.2">
      <c r="A143" s="30"/>
      <c r="B143" s="10"/>
      <c r="C143" s="10"/>
      <c r="D143" s="10"/>
      <c r="E143" s="13"/>
      <c r="H143" s="30"/>
      <c r="I143" s="30"/>
      <c r="J143" s="30"/>
      <c r="K143" s="30"/>
      <c r="L143" s="27"/>
    </row>
    <row r="144" spans="1:12" s="28" customFormat="1" x14ac:dyDescent="0.2">
      <c r="A144" s="30"/>
      <c r="B144" s="10"/>
      <c r="C144" s="10"/>
      <c r="D144" s="10"/>
      <c r="E144" s="13"/>
      <c r="H144" s="30"/>
      <c r="I144" s="30"/>
      <c r="J144" s="30"/>
      <c r="K144" s="30"/>
      <c r="L144" s="27"/>
    </row>
    <row r="145" spans="1:12" s="28" customFormat="1" x14ac:dyDescent="0.2">
      <c r="A145" s="30"/>
      <c r="B145" s="10"/>
      <c r="C145" s="10"/>
      <c r="D145" s="10"/>
      <c r="E145" s="13"/>
      <c r="H145" s="30"/>
      <c r="I145" s="30"/>
      <c r="J145" s="30"/>
      <c r="K145" s="30"/>
      <c r="L145" s="27"/>
    </row>
    <row r="146" spans="1:12" s="28" customFormat="1" x14ac:dyDescent="0.2">
      <c r="A146" s="30"/>
      <c r="B146" s="10"/>
      <c r="C146" s="10"/>
      <c r="D146" s="10"/>
      <c r="E146" s="13"/>
      <c r="H146" s="30"/>
      <c r="I146" s="30"/>
      <c r="J146" s="30"/>
      <c r="K146" s="30"/>
      <c r="L146" s="27"/>
    </row>
    <row r="147" spans="1:12" s="28" customFormat="1" x14ac:dyDescent="0.2">
      <c r="A147" s="30"/>
      <c r="B147" s="10"/>
      <c r="C147" s="10"/>
      <c r="D147" s="10"/>
      <c r="E147" s="13"/>
      <c r="H147" s="30"/>
      <c r="I147" s="30"/>
      <c r="J147" s="30"/>
      <c r="K147" s="30"/>
      <c r="L147" s="27"/>
    </row>
    <row r="148" spans="1:12" s="28" customFormat="1" x14ac:dyDescent="0.2">
      <c r="A148" s="30"/>
      <c r="B148" s="10"/>
      <c r="C148" s="10"/>
      <c r="D148" s="10"/>
      <c r="E148" s="13"/>
      <c r="H148" s="30"/>
      <c r="I148" s="30"/>
      <c r="J148" s="30"/>
      <c r="K148" s="30"/>
      <c r="L148" s="27"/>
    </row>
    <row r="149" spans="1:12" s="28" customFormat="1" x14ac:dyDescent="0.2">
      <c r="A149" s="30"/>
      <c r="B149" s="10"/>
      <c r="C149" s="10"/>
      <c r="D149" s="10"/>
      <c r="E149" s="13"/>
      <c r="H149" s="30"/>
      <c r="I149" s="30"/>
      <c r="J149" s="30"/>
      <c r="K149" s="30"/>
      <c r="L149" s="27"/>
    </row>
    <row r="150" spans="1:12" s="28" customFormat="1" x14ac:dyDescent="0.2">
      <c r="A150" s="30"/>
      <c r="B150" s="10"/>
      <c r="C150" s="10"/>
      <c r="D150" s="10"/>
      <c r="E150" s="13"/>
      <c r="H150" s="30"/>
      <c r="I150" s="30"/>
      <c r="J150" s="30"/>
      <c r="K150" s="30"/>
      <c r="L150" s="27"/>
    </row>
    <row r="151" spans="1:12" s="28" customFormat="1" x14ac:dyDescent="0.2">
      <c r="A151" s="30"/>
      <c r="B151" s="10"/>
      <c r="C151" s="10"/>
      <c r="D151" s="10"/>
      <c r="E151" s="13"/>
      <c r="H151" s="30"/>
      <c r="I151" s="30"/>
      <c r="J151" s="30"/>
      <c r="K151" s="30"/>
      <c r="L151" s="27"/>
    </row>
    <row r="152" spans="1:12" s="28" customFormat="1" x14ac:dyDescent="0.2">
      <c r="A152" s="30"/>
      <c r="B152" s="10"/>
      <c r="C152" s="10"/>
      <c r="D152" s="10"/>
      <c r="E152" s="13"/>
      <c r="H152" s="30"/>
      <c r="I152" s="30"/>
      <c r="J152" s="30"/>
      <c r="K152" s="30"/>
      <c r="L152" s="27"/>
    </row>
    <row r="153" spans="1:12" s="28" customFormat="1" x14ac:dyDescent="0.2">
      <c r="A153" s="30"/>
      <c r="B153" s="10"/>
      <c r="C153" s="10"/>
      <c r="D153" s="10"/>
      <c r="E153" s="13"/>
      <c r="H153" s="30"/>
      <c r="I153" s="30"/>
      <c r="J153" s="30"/>
      <c r="K153" s="30"/>
      <c r="L153" s="27"/>
    </row>
    <row r="154" spans="1:12" s="28" customFormat="1" x14ac:dyDescent="0.2">
      <c r="A154" s="30"/>
      <c r="B154" s="10"/>
      <c r="C154" s="10"/>
      <c r="D154" s="10"/>
      <c r="E154" s="13"/>
      <c r="H154" s="30"/>
      <c r="I154" s="30"/>
      <c r="J154" s="30"/>
      <c r="K154" s="30"/>
      <c r="L154" s="27"/>
    </row>
    <row r="155" spans="1:12" s="28" customFormat="1" x14ac:dyDescent="0.2">
      <c r="A155" s="30"/>
      <c r="B155" s="10"/>
      <c r="C155" s="10"/>
      <c r="D155" s="10"/>
      <c r="E155" s="13"/>
      <c r="H155" s="30"/>
      <c r="I155" s="30"/>
      <c r="J155" s="30"/>
      <c r="K155" s="30"/>
      <c r="L155" s="27"/>
    </row>
    <row r="156" spans="1:12" s="28" customFormat="1" x14ac:dyDescent="0.2">
      <c r="A156" s="30"/>
      <c r="B156" s="10"/>
      <c r="C156" s="10"/>
      <c r="D156" s="10"/>
      <c r="E156" s="13"/>
      <c r="H156" s="30"/>
      <c r="I156" s="30"/>
      <c r="J156" s="30"/>
      <c r="K156" s="30"/>
      <c r="L156" s="27"/>
    </row>
    <row r="157" spans="1:12" s="28" customFormat="1" x14ac:dyDescent="0.2">
      <c r="A157" s="30"/>
      <c r="B157" s="10"/>
      <c r="C157" s="10"/>
      <c r="D157" s="10"/>
      <c r="E157" s="13"/>
      <c r="H157" s="30"/>
      <c r="I157" s="30"/>
      <c r="J157" s="30"/>
      <c r="K157" s="30"/>
      <c r="L157" s="27"/>
    </row>
    <row r="158" spans="1:12" s="28" customFormat="1" x14ac:dyDescent="0.2">
      <c r="A158" s="30"/>
      <c r="B158" s="10"/>
      <c r="C158" s="10"/>
      <c r="D158" s="10"/>
      <c r="E158" s="13"/>
      <c r="H158" s="30"/>
      <c r="I158" s="30"/>
      <c r="J158" s="30"/>
      <c r="K158" s="30"/>
      <c r="L158" s="27"/>
    </row>
    <row r="159" spans="1:12" s="28" customFormat="1" x14ac:dyDescent="0.2">
      <c r="A159" s="30"/>
      <c r="B159" s="10"/>
      <c r="C159" s="10"/>
      <c r="D159" s="10"/>
      <c r="E159" s="13"/>
      <c r="H159" s="30"/>
      <c r="I159" s="30"/>
      <c r="J159" s="30"/>
      <c r="K159" s="30"/>
      <c r="L159" s="27"/>
    </row>
    <row r="160" spans="1:12" s="28" customFormat="1" x14ac:dyDescent="0.2">
      <c r="A160" s="30"/>
      <c r="B160" s="10"/>
      <c r="C160" s="10"/>
      <c r="D160" s="10"/>
      <c r="E160" s="13"/>
      <c r="H160" s="30"/>
      <c r="I160" s="30"/>
      <c r="J160" s="30"/>
      <c r="K160" s="30"/>
      <c r="L160" s="27"/>
    </row>
    <row r="161" spans="1:12" s="28" customFormat="1" x14ac:dyDescent="0.2">
      <c r="A161" s="30"/>
      <c r="B161" s="10"/>
      <c r="C161" s="10"/>
      <c r="D161" s="10"/>
      <c r="E161" s="13"/>
      <c r="H161" s="30"/>
      <c r="I161" s="30"/>
      <c r="J161" s="30"/>
      <c r="K161" s="30"/>
      <c r="L161" s="27"/>
    </row>
    <row r="162" spans="1:12" s="28" customFormat="1" x14ac:dyDescent="0.2">
      <c r="A162" s="30"/>
      <c r="B162" s="10"/>
      <c r="C162" s="10"/>
      <c r="D162" s="10"/>
      <c r="E162" s="13"/>
      <c r="H162" s="30"/>
      <c r="I162" s="30"/>
      <c r="J162" s="30"/>
      <c r="K162" s="30"/>
      <c r="L162" s="27"/>
    </row>
    <row r="163" spans="1:12" s="28" customFormat="1" x14ac:dyDescent="0.2">
      <c r="A163" s="30"/>
      <c r="B163" s="10"/>
      <c r="C163" s="10"/>
      <c r="D163" s="10"/>
      <c r="E163" s="13"/>
      <c r="H163" s="30"/>
      <c r="I163" s="30"/>
      <c r="J163" s="30"/>
      <c r="K163" s="30"/>
      <c r="L163" s="27"/>
    </row>
    <row r="164" spans="1:12" s="28" customFormat="1" x14ac:dyDescent="0.2">
      <c r="A164" s="30"/>
      <c r="B164" s="10"/>
      <c r="C164" s="10"/>
      <c r="D164" s="10"/>
      <c r="E164" s="13"/>
      <c r="H164" s="30"/>
      <c r="I164" s="30"/>
      <c r="J164" s="30"/>
      <c r="K164" s="30"/>
      <c r="L164" s="27"/>
    </row>
    <row r="165" spans="1:12" s="28" customFormat="1" x14ac:dyDescent="0.2">
      <c r="A165" s="30"/>
      <c r="B165" s="10"/>
      <c r="C165" s="10"/>
      <c r="D165" s="10"/>
      <c r="E165" s="13"/>
      <c r="H165" s="30"/>
      <c r="I165" s="30"/>
      <c r="J165" s="30"/>
      <c r="K165" s="30"/>
      <c r="L165" s="27"/>
    </row>
    <row r="166" spans="1:12" s="28" customFormat="1" x14ac:dyDescent="0.2">
      <c r="A166" s="30"/>
      <c r="B166" s="10"/>
      <c r="C166" s="10"/>
      <c r="D166" s="10"/>
      <c r="E166" s="13"/>
      <c r="H166" s="30"/>
      <c r="I166" s="30"/>
      <c r="J166" s="30"/>
      <c r="K166" s="30"/>
      <c r="L166" s="27"/>
    </row>
    <row r="167" spans="1:12" s="28" customFormat="1" x14ac:dyDescent="0.2">
      <c r="A167" s="30"/>
      <c r="B167" s="10"/>
      <c r="C167" s="10"/>
      <c r="D167" s="10"/>
      <c r="E167" s="13"/>
      <c r="H167" s="30"/>
      <c r="I167" s="30"/>
      <c r="J167" s="30"/>
      <c r="K167" s="30"/>
      <c r="L167" s="27"/>
    </row>
    <row r="168" spans="1:12" s="28" customFormat="1" x14ac:dyDescent="0.2">
      <c r="A168" s="30"/>
      <c r="B168" s="10"/>
      <c r="C168" s="10"/>
      <c r="D168" s="10"/>
      <c r="E168" s="13"/>
      <c r="H168" s="30"/>
      <c r="I168" s="30"/>
      <c r="J168" s="30"/>
      <c r="K168" s="30"/>
      <c r="L168" s="27"/>
    </row>
    <row r="169" spans="1:12" s="28" customFormat="1" x14ac:dyDescent="0.2">
      <c r="A169" s="30"/>
      <c r="B169" s="10"/>
      <c r="C169" s="10"/>
      <c r="D169" s="10"/>
      <c r="E169" s="13"/>
      <c r="H169" s="30"/>
      <c r="I169" s="30"/>
      <c r="J169" s="30"/>
      <c r="K169" s="30"/>
      <c r="L169" s="27"/>
    </row>
    <row r="170" spans="1:12" s="28" customFormat="1" x14ac:dyDescent="0.2">
      <c r="A170" s="30"/>
      <c r="B170" s="10"/>
      <c r="C170" s="10"/>
      <c r="D170" s="10"/>
      <c r="E170" s="13"/>
      <c r="H170" s="30"/>
      <c r="I170" s="30"/>
      <c r="J170" s="30"/>
      <c r="K170" s="30"/>
      <c r="L170" s="27"/>
    </row>
    <row r="171" spans="1:12" s="28" customFormat="1" x14ac:dyDescent="0.2">
      <c r="A171" s="30"/>
      <c r="B171" s="10"/>
      <c r="C171" s="10"/>
      <c r="D171" s="10"/>
      <c r="E171" s="13"/>
      <c r="H171" s="30"/>
      <c r="I171" s="30"/>
      <c r="J171" s="30"/>
      <c r="K171" s="30"/>
      <c r="L171" s="27"/>
    </row>
    <row r="172" spans="1:12" s="28" customFormat="1" x14ac:dyDescent="0.2">
      <c r="A172" s="30"/>
      <c r="B172" s="10"/>
      <c r="C172" s="10"/>
      <c r="D172" s="10"/>
      <c r="E172" s="13"/>
      <c r="H172" s="30"/>
      <c r="I172" s="30"/>
      <c r="J172" s="30"/>
      <c r="K172" s="30"/>
      <c r="L172" s="27"/>
    </row>
    <row r="173" spans="1:12" s="28" customFormat="1" x14ac:dyDescent="0.2">
      <c r="A173" s="30"/>
      <c r="B173" s="10"/>
      <c r="C173" s="10"/>
      <c r="D173" s="10"/>
      <c r="E173" s="13"/>
      <c r="H173" s="30"/>
      <c r="I173" s="30"/>
      <c r="J173" s="30"/>
      <c r="K173" s="30"/>
      <c r="L173" s="27"/>
    </row>
    <row r="174" spans="1:12" s="28" customFormat="1" x14ac:dyDescent="0.2">
      <c r="A174" s="30"/>
      <c r="B174" s="10"/>
      <c r="C174" s="10"/>
      <c r="D174" s="10"/>
      <c r="E174" s="13"/>
      <c r="H174" s="30"/>
      <c r="I174" s="30"/>
      <c r="J174" s="30"/>
      <c r="K174" s="30"/>
      <c r="L174" s="27"/>
    </row>
    <row r="175" spans="1:12" s="28" customFormat="1" x14ac:dyDescent="0.2">
      <c r="A175" s="30"/>
      <c r="B175" s="10"/>
      <c r="C175" s="10"/>
      <c r="D175" s="10"/>
      <c r="E175" s="13"/>
      <c r="H175" s="30"/>
      <c r="I175" s="30"/>
      <c r="J175" s="30"/>
      <c r="K175" s="30"/>
      <c r="L175" s="27"/>
    </row>
    <row r="176" spans="1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</sheetData>
  <mergeCells count="2">
    <mergeCell ref="C6:D6"/>
    <mergeCell ref="A107:L10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Esperanza vida Rivas</vt:lpstr>
      <vt:lpstr>Esperanza vida</vt:lpstr>
      <vt:lpstr>2023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Rivas_Vaciamadrid por edad. Hombres</dc:title>
  <dc:creator>Dirección General de Economía. Comunidad de Madrid</dc:creator>
  <cp:keywords>Defunciones, Mortalidad, Esperanza de vida, Rivas-Vaciamadrid, 2023</cp:keywords>
  <cp:lastModifiedBy>Dirección General de Economía. Comunidad de Madrid</cp:lastModifiedBy>
  <dcterms:created xsi:type="dcterms:W3CDTF">2018-03-23T07:16:28Z</dcterms:created>
  <dcterms:modified xsi:type="dcterms:W3CDTF">2025-02-18T10:36:07Z</dcterms:modified>
</cp:coreProperties>
</file>