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65506" windowWidth="9660" windowHeight="12285" activeTab="0"/>
  </bookViews>
  <sheets>
    <sheet name="Municipios" sheetId="1" r:id="rId1"/>
  </sheets>
  <definedNames>
    <definedName name="_xlnm.Print_Area" localSheetId="0">'Municipios'!$A$5:$C$239</definedName>
    <definedName name="_xlnm.Print_Titles" localSheetId="0">'Municipios'!$5:$11</definedName>
  </definedNames>
  <calcPr fullCalcOnLoad="1"/>
</workbook>
</file>

<file path=xl/sharedStrings.xml><?xml version="1.0" encoding="utf-8"?>
<sst xmlns="http://schemas.openxmlformats.org/spreadsheetml/2006/main" count="1715" uniqueCount="639">
  <si>
    <t>Pardillo, El</t>
  </si>
  <si>
    <t>Valdemaqueda</t>
  </si>
  <si>
    <t>-</t>
  </si>
  <si>
    <t>Pelayos de la presa</t>
  </si>
  <si>
    <t>Guadalajara</t>
  </si>
  <si>
    <t>Manzanares</t>
  </si>
  <si>
    <t>Becerril de la Sierra</t>
  </si>
  <si>
    <t>Collado Mediano</t>
  </si>
  <si>
    <t>Cercedilla</t>
  </si>
  <si>
    <t>Navacerrada</t>
  </si>
  <si>
    <t>Soto del Real</t>
  </si>
  <si>
    <t>Chozas</t>
  </si>
  <si>
    <t>Hoyo de Manzanares</t>
  </si>
  <si>
    <t>Moralzarzal</t>
  </si>
  <si>
    <t>Colmenar Viejo</t>
  </si>
  <si>
    <t>Guadarrama</t>
  </si>
  <si>
    <t>Galapagar</t>
  </si>
  <si>
    <t>Miraflores de la Sierra</t>
  </si>
  <si>
    <t>Guadalix de la Sierra</t>
  </si>
  <si>
    <t>San Martín de Valdeiglesias</t>
  </si>
  <si>
    <t>Fresno de Torote</t>
  </si>
  <si>
    <t>Cobeña</t>
  </si>
  <si>
    <t>Daganzo de Arriba</t>
  </si>
  <si>
    <t>Molinos, Los</t>
  </si>
  <si>
    <t>Colmenarejo</t>
  </si>
  <si>
    <t>Villanueva del Pardillo</t>
  </si>
  <si>
    <t>Torrelodones</t>
  </si>
  <si>
    <t>Collado Villalba</t>
  </si>
  <si>
    <t>Robregordo</t>
  </si>
  <si>
    <t>Somosierra</t>
  </si>
  <si>
    <t>Madrid</t>
  </si>
  <si>
    <t>Arroyomolinos</t>
  </si>
  <si>
    <t>Belmonte de Tajo</t>
  </si>
  <si>
    <t>Parla</t>
  </si>
  <si>
    <t>Mejorada del Campo</t>
  </si>
  <si>
    <t>Mejorada</t>
  </si>
  <si>
    <t>Getafe</t>
  </si>
  <si>
    <t>Rozas de Madrid, Las</t>
  </si>
  <si>
    <t>Majadahonda</t>
  </si>
  <si>
    <t>Pozuelo de Alarcón</t>
  </si>
  <si>
    <t>Leganés</t>
  </si>
  <si>
    <t>Velilla de San Antonio</t>
  </si>
  <si>
    <t>Canillas</t>
  </si>
  <si>
    <t>Canillejas</t>
  </si>
  <si>
    <t>Alcorcón</t>
  </si>
  <si>
    <t>Chamartín</t>
  </si>
  <si>
    <t>Boadilla del Monte</t>
  </si>
  <si>
    <t>Boadilla</t>
  </si>
  <si>
    <t>Fuenlabrada</t>
  </si>
  <si>
    <t>San Sebastián de los Reyes</t>
  </si>
  <si>
    <t>Humanes de Madrid</t>
  </si>
  <si>
    <t>Casarrubuelos</t>
  </si>
  <si>
    <t>Torrejón de la Calzada</t>
  </si>
  <si>
    <t>Torrejón de Velasco</t>
  </si>
  <si>
    <t>Alcobendas</t>
  </si>
  <si>
    <t>Pedrezuela</t>
  </si>
  <si>
    <t>San Agustín</t>
  </si>
  <si>
    <t>Villamanta</t>
  </si>
  <si>
    <t>Álamo, El</t>
  </si>
  <si>
    <t>Cubas</t>
  </si>
  <si>
    <t>Griñón</t>
  </si>
  <si>
    <t>Brunete</t>
  </si>
  <si>
    <t>Quijorna</t>
  </si>
  <si>
    <t>Serranillos del Valle</t>
  </si>
  <si>
    <t>Serranillos</t>
  </si>
  <si>
    <t>Moraleja de Enmedio</t>
  </si>
  <si>
    <t>Boalo, El</t>
  </si>
  <si>
    <t>San Agustín del Guadalix</t>
  </si>
  <si>
    <t>Brea de Tajo</t>
  </si>
  <si>
    <t>Brea</t>
  </si>
  <si>
    <t>Alcalá de Henares</t>
  </si>
  <si>
    <t>Toledo</t>
  </si>
  <si>
    <t>Santorcaz</t>
  </si>
  <si>
    <t>Perales de Tajuña</t>
  </si>
  <si>
    <t>Valdemoro</t>
  </si>
  <si>
    <t>Morata de Tajuña</t>
  </si>
  <si>
    <t>Morata</t>
  </si>
  <si>
    <t>Torrelaguna</t>
  </si>
  <si>
    <t>Talamanca de Jarama</t>
  </si>
  <si>
    <t>Talamanca</t>
  </si>
  <si>
    <t>Torrejón de Ardoz</t>
  </si>
  <si>
    <t>Ajalvir</t>
  </si>
  <si>
    <t>Loeches</t>
  </si>
  <si>
    <t>Campo Real</t>
  </si>
  <si>
    <t>Arganda del Rey</t>
  </si>
  <si>
    <t>Arganda</t>
  </si>
  <si>
    <t>Valdilecha</t>
  </si>
  <si>
    <t>Villalbilla</t>
  </si>
  <si>
    <t>Pezuela de las Torres</t>
  </si>
  <si>
    <t>Corpa</t>
  </si>
  <si>
    <t>Santos de la Humosa, Los</t>
  </si>
  <si>
    <t>Camarma de Esteruelas</t>
  </si>
  <si>
    <t>Valverde de Alcalá</t>
  </si>
  <si>
    <t>Pozuelo del Rey</t>
  </si>
  <si>
    <t>Torres de la Alameda</t>
  </si>
  <si>
    <t>Torres</t>
  </si>
  <si>
    <t>Tielmes</t>
  </si>
  <si>
    <t>Carabaña</t>
  </si>
  <si>
    <t>Ambite</t>
  </si>
  <si>
    <t>Anchuelo</t>
  </si>
  <si>
    <t>Villar del Olmo</t>
  </si>
  <si>
    <t>Olmeda de las Fuentes</t>
  </si>
  <si>
    <t>Venturada</t>
  </si>
  <si>
    <t>Cabanillas de la Sierra</t>
  </si>
  <si>
    <t>Berrueco, El</t>
  </si>
  <si>
    <t>Redueña</t>
  </si>
  <si>
    <t>Alarpardo</t>
  </si>
  <si>
    <t>Algete</t>
  </si>
  <si>
    <t>Valdetorres de Jarama</t>
  </si>
  <si>
    <t>Ribatejada</t>
  </si>
  <si>
    <t>Valdepiélagos</t>
  </si>
  <si>
    <t>Valdeolmos-Alalpardo</t>
  </si>
  <si>
    <t>Molar, El</t>
  </si>
  <si>
    <t>Vellón,El</t>
  </si>
  <si>
    <t>Fuente el Saz de Jarama</t>
  </si>
  <si>
    <t>Valdeavero</t>
  </si>
  <si>
    <t>Batres</t>
  </si>
  <si>
    <t>Alameda del Valle</t>
  </si>
  <si>
    <t>Aldea del Fresno</t>
  </si>
  <si>
    <t>Bustarviejo</t>
  </si>
  <si>
    <t>Cadalso de los Vidrios</t>
  </si>
  <si>
    <t>Canencia</t>
  </si>
  <si>
    <t>Cenicientos</t>
  </si>
  <si>
    <t>Chapinería</t>
  </si>
  <si>
    <t>Chinchón</t>
  </si>
  <si>
    <t>Ciempozuelos</t>
  </si>
  <si>
    <t>Colmenar de Oreja</t>
  </si>
  <si>
    <t>Colmenar del Arroyo</t>
  </si>
  <si>
    <t>Cubas de la Sagra</t>
  </si>
  <si>
    <t>Estremera</t>
  </si>
  <si>
    <t>Fuentidueña de Tajo</t>
  </si>
  <si>
    <t>Lozoya</t>
  </si>
  <si>
    <t>Meco</t>
  </si>
  <si>
    <t>Navalagamella</t>
  </si>
  <si>
    <t>Navalcarnero</t>
  </si>
  <si>
    <t>Orusco de Tajuña</t>
  </si>
  <si>
    <t>Paracuellos de Jarama</t>
  </si>
  <si>
    <t>Pinilla del Valle</t>
  </si>
  <si>
    <t>Pinto</t>
  </si>
  <si>
    <t>Rascafría</t>
  </si>
  <si>
    <t>Rivas-Vacíamadrid</t>
  </si>
  <si>
    <t>Robledo de Chavela</t>
  </si>
  <si>
    <t>Rozas de Puerto Real, Las</t>
  </si>
  <si>
    <t>San Martín de la Vega</t>
  </si>
  <si>
    <t>Sevilla la Nueva</t>
  </si>
  <si>
    <t>Titulcia</t>
  </si>
  <si>
    <t>Valdaracete</t>
  </si>
  <si>
    <t>Valdelaguna</t>
  </si>
  <si>
    <t>Valdemorillo</t>
  </si>
  <si>
    <t>Villa del Prado</t>
  </si>
  <si>
    <t>Villaconejos</t>
  </si>
  <si>
    <t>Villamanrique de Tajo</t>
  </si>
  <si>
    <t>Villamantilla</t>
  </si>
  <si>
    <t>Villarejo de Salvanés</t>
  </si>
  <si>
    <t>Zarzalejo</t>
  </si>
  <si>
    <t>Segovia</t>
  </si>
  <si>
    <t>Villanueva de la Cañada</t>
  </si>
  <si>
    <t>Paracuellos</t>
  </si>
  <si>
    <t>Rozas, Las</t>
  </si>
  <si>
    <t>Fresnedillas de la Oliva</t>
  </si>
  <si>
    <t>Comunidad de Madrid</t>
  </si>
  <si>
    <t>Ambroz</t>
  </si>
  <si>
    <t>Cammarma del Caño</t>
  </si>
  <si>
    <t>Prado, El</t>
  </si>
  <si>
    <t>Guadalix</t>
  </si>
  <si>
    <t>Miraflores</t>
  </si>
  <si>
    <t>Alcalá</t>
  </si>
  <si>
    <t>Benturada</t>
  </si>
  <si>
    <t>Fuent el Saz</t>
  </si>
  <si>
    <t>Móstoles</t>
  </si>
  <si>
    <t>Villa de Pelayos, La</t>
  </si>
  <si>
    <t>Baldemoro</t>
  </si>
  <si>
    <t>Baldemorillo</t>
  </si>
  <si>
    <t>Alpedrete</t>
  </si>
  <si>
    <t>Aldealfresno</t>
  </si>
  <si>
    <t>Bezerril</t>
  </si>
  <si>
    <t>Ziempozuelos</t>
  </si>
  <si>
    <t>Daganzo de Arriva</t>
  </si>
  <si>
    <t>Escorial, El</t>
  </si>
  <si>
    <t>Robledo Chauela</t>
  </si>
  <si>
    <t>Robredordo</t>
  </si>
  <si>
    <t>Sevilla lanueba</t>
  </si>
  <si>
    <t>Tordelaguna</t>
  </si>
  <si>
    <t>Torrejón</t>
  </si>
  <si>
    <t>Vellón, El</t>
  </si>
  <si>
    <t>Fuente: Instituto de Estadística de la Comunidad de Madrid.</t>
  </si>
  <si>
    <t>Nombre 2010</t>
  </si>
  <si>
    <t xml:space="preserve">Censo de Ensenada. 1752 </t>
  </si>
  <si>
    <t>Nombre 1752</t>
  </si>
  <si>
    <t>Vecinos útiles</t>
  </si>
  <si>
    <t>Vecinos jornaleros</t>
  </si>
  <si>
    <t>Pobres de solemnidad</t>
  </si>
  <si>
    <t>Nobles</t>
  </si>
  <si>
    <t>Pecheros</t>
  </si>
  <si>
    <t>Total</t>
  </si>
  <si>
    <t>Clérigos</t>
  </si>
  <si>
    <t>Seculares</t>
  </si>
  <si>
    <t>Pobres</t>
  </si>
  <si>
    <t>Arroio Molinos</t>
  </si>
  <si>
    <t>Aravaca</t>
  </si>
  <si>
    <t>(7) Alameda. El nombre actual es Alameda de Osuna.</t>
  </si>
  <si>
    <t>Álamo</t>
  </si>
  <si>
    <t>Coslada</t>
  </si>
  <si>
    <t>Fuentelfresno</t>
  </si>
  <si>
    <t>Hortaleza</t>
  </si>
  <si>
    <t>Húmera</t>
  </si>
  <si>
    <t>Moraleja la de Enmedio</t>
  </si>
  <si>
    <t>Moraleja La maior</t>
  </si>
  <si>
    <t>Majadaonda</t>
  </si>
  <si>
    <t>Perales del Río</t>
  </si>
  <si>
    <t>Rivas</t>
  </si>
  <si>
    <t>Sacedón</t>
  </si>
  <si>
    <t>San Sevastián de los Reyes</t>
  </si>
  <si>
    <t>Bacía Madrid</t>
  </si>
  <si>
    <t>Torejón de la Calzada</t>
  </si>
  <si>
    <t>Belilla de San Antonio</t>
  </si>
  <si>
    <t>Villaviciosa</t>
  </si>
  <si>
    <t>Villaviciosa de Odón</t>
  </si>
  <si>
    <t>Vallecas</t>
  </si>
  <si>
    <t>Villaverde</t>
  </si>
  <si>
    <t>Vicálvaro</t>
  </si>
  <si>
    <t>Tomo 1</t>
  </si>
  <si>
    <t>Tomo 2</t>
  </si>
  <si>
    <t>Acebeda, La</t>
  </si>
  <si>
    <t>Azebeda, La</t>
  </si>
  <si>
    <t>Coveña</t>
  </si>
  <si>
    <t>Cervera de Buitrago</t>
  </si>
  <si>
    <t>Cervera</t>
  </si>
  <si>
    <t>Puentes Viejas</t>
  </si>
  <si>
    <t>Cinco Villas</t>
  </si>
  <si>
    <t>Horcajo de la Sierra</t>
  </si>
  <si>
    <t>Horcajo</t>
  </si>
  <si>
    <t>Horcajuelo de la Sierra</t>
  </si>
  <si>
    <t>Horcajuelo</t>
  </si>
  <si>
    <t>Hiruela, La</t>
  </si>
  <si>
    <t>Piñuecar-Gandullas</t>
  </si>
  <si>
    <t>Gandullas</t>
  </si>
  <si>
    <t>Gargantilla del Lozoya y Pinilla de Buitrago</t>
  </si>
  <si>
    <t>Gargantilla</t>
  </si>
  <si>
    <t>Gascones</t>
  </si>
  <si>
    <t>Garganta de los Montes</t>
  </si>
  <si>
    <t>Garganta</t>
  </si>
  <si>
    <t>Lozoyuela-Navas-Siete Iglesias</t>
  </si>
  <si>
    <t>Lozoyuela</t>
  </si>
  <si>
    <t>Madarcos</t>
  </si>
  <si>
    <t>Manjirón</t>
  </si>
  <si>
    <t>Iruela, La</t>
  </si>
  <si>
    <t>Nava, La</t>
  </si>
  <si>
    <t>Nabas de Buitrago</t>
  </si>
  <si>
    <t>Navarredonda y San Mamés</t>
  </si>
  <si>
    <t>Nava Redonda</t>
  </si>
  <si>
    <t>Puebla de la Sierra</t>
  </si>
  <si>
    <t>Puebla de la Muger Muerta</t>
  </si>
  <si>
    <t>Paredes de Buitrago</t>
  </si>
  <si>
    <t>Prádena del Rincón</t>
  </si>
  <si>
    <t>Piñuecar</t>
  </si>
  <si>
    <t>Pinilla de Buitrago</t>
  </si>
  <si>
    <t>Rivatajada</t>
  </si>
  <si>
    <t>Robledillo de la Jara</t>
  </si>
  <si>
    <t>Serna del Monte, La</t>
  </si>
  <si>
    <t>Serna</t>
  </si>
  <si>
    <t>Val de Torres</t>
  </si>
  <si>
    <t>Villa Vieja</t>
  </si>
  <si>
    <t>Casa y castillo de Alamín</t>
  </si>
  <si>
    <t>Cerceda</t>
  </si>
  <si>
    <t>Cerezedilla</t>
  </si>
  <si>
    <t>San Martín de Val de Iglesias</t>
  </si>
  <si>
    <t>Moral Zarzal</t>
  </si>
  <si>
    <t>Manzanares el Real</t>
  </si>
  <si>
    <t>Nava Cerrada</t>
  </si>
  <si>
    <t>Torre Lodones</t>
  </si>
  <si>
    <t>Oyo de Manzanares</t>
  </si>
  <si>
    <t>Atazar</t>
  </si>
  <si>
    <t>Berzosa del Lozoya</t>
  </si>
  <si>
    <t>Berzosa</t>
  </si>
  <si>
    <t>Braojos</t>
  </si>
  <si>
    <t>T1-388-15</t>
  </si>
  <si>
    <t>T1-388-3</t>
  </si>
  <si>
    <t>Buxes</t>
  </si>
  <si>
    <t>T1-388-9</t>
  </si>
  <si>
    <t>Buitrago del Lozoya</t>
  </si>
  <si>
    <t>Buytrago</t>
  </si>
  <si>
    <t>T1-388-11</t>
  </si>
  <si>
    <t>T1-403-3</t>
  </si>
  <si>
    <t>T1-389-1</t>
  </si>
  <si>
    <t>T1-403-2</t>
  </si>
  <si>
    <t>T1-403-4</t>
  </si>
  <si>
    <t>T1-390-2</t>
  </si>
  <si>
    <t>T1-390-4</t>
  </si>
  <si>
    <t>T1-403-7</t>
  </si>
  <si>
    <t>T1-403-8</t>
  </si>
  <si>
    <t>T1-390-9</t>
  </si>
  <si>
    <t>T1-390-1</t>
  </si>
  <si>
    <t>T1-402-16</t>
  </si>
  <si>
    <t>T1-403-6</t>
  </si>
  <si>
    <t>T1-403-9</t>
  </si>
  <si>
    <t>T1-390-14</t>
  </si>
  <si>
    <t>T1-404-2</t>
  </si>
  <si>
    <t>Sarracines</t>
  </si>
  <si>
    <t>T1-396-10</t>
  </si>
  <si>
    <t>T1-403-10</t>
  </si>
  <si>
    <t>T1-392-15</t>
  </si>
  <si>
    <t>T1-392-13</t>
  </si>
  <si>
    <t>T1-395-12</t>
  </si>
  <si>
    <t>T1-392-14</t>
  </si>
  <si>
    <t>T1-403-11</t>
  </si>
  <si>
    <t>T1-403-12</t>
  </si>
  <si>
    <t>T1-391-14</t>
  </si>
  <si>
    <t>T1-391-2</t>
  </si>
  <si>
    <t>T1-391-3</t>
  </si>
  <si>
    <t>T1-404-4</t>
  </si>
  <si>
    <t>T1-393-2</t>
  </si>
  <si>
    <t>T1-394-10</t>
  </si>
  <si>
    <t>T1-394-4</t>
  </si>
  <si>
    <t>T1-394-8</t>
  </si>
  <si>
    <t>T1-404-1</t>
  </si>
  <si>
    <t>T1-393-16</t>
  </si>
  <si>
    <t>T1-403-15</t>
  </si>
  <si>
    <t>T1-403-16</t>
  </si>
  <si>
    <t>T1-403-17</t>
  </si>
  <si>
    <t>T1-404-3</t>
  </si>
  <si>
    <t>T1-394-11</t>
  </si>
  <si>
    <t>T1-392-12</t>
  </si>
  <si>
    <t>T1-395-11</t>
  </si>
  <si>
    <t>T1-395-10</t>
  </si>
  <si>
    <t>T1-395-4</t>
  </si>
  <si>
    <t>T1-390-10</t>
  </si>
  <si>
    <t>T1-394-5</t>
  </si>
  <si>
    <t>T1-395-9</t>
  </si>
  <si>
    <t>T1-395-15</t>
  </si>
  <si>
    <t>T1-399-12</t>
  </si>
  <si>
    <t>T1-396-1</t>
  </si>
  <si>
    <t>T1-395-17</t>
  </si>
  <si>
    <t>T1-403-14</t>
  </si>
  <si>
    <t>T1-397-1</t>
  </si>
  <si>
    <t>T1-403-5</t>
  </si>
  <si>
    <t>T1-404-8</t>
  </si>
  <si>
    <t>T1-398-9</t>
  </si>
  <si>
    <t>T1-397-18</t>
  </si>
  <si>
    <t>T1-404-5</t>
  </si>
  <si>
    <t>T1-404-6</t>
  </si>
  <si>
    <t>T1-399-3</t>
  </si>
  <si>
    <t>Cabrera, La</t>
  </si>
  <si>
    <t>Cabrera de Buytrago</t>
  </si>
  <si>
    <t>T1-389-9</t>
  </si>
  <si>
    <t>T1-392-2</t>
  </si>
  <si>
    <t>T1-390-17</t>
  </si>
  <si>
    <t>T1-393-11</t>
  </si>
  <si>
    <t>Montejo de la Sierra</t>
  </si>
  <si>
    <t>Montejo</t>
  </si>
  <si>
    <t>T1-394-3</t>
  </si>
  <si>
    <t>Pesadilla</t>
  </si>
  <si>
    <t>T1-395-7</t>
  </si>
  <si>
    <t>San Mamés</t>
  </si>
  <si>
    <t>T1-396-14</t>
  </si>
  <si>
    <t>Siete Iglesias</t>
  </si>
  <si>
    <t>T1-396-16</t>
  </si>
  <si>
    <t>Somo Sierra</t>
  </si>
  <si>
    <t>T1-396-6</t>
  </si>
  <si>
    <t>Val de Averos</t>
  </si>
  <si>
    <t>T1-398-16</t>
  </si>
  <si>
    <t>Val de Olmos</t>
  </si>
  <si>
    <t>T1-398-14</t>
  </si>
  <si>
    <t>Val de Piélagos</t>
  </si>
  <si>
    <t>T1-398-8</t>
  </si>
  <si>
    <t>T1-465-8</t>
  </si>
  <si>
    <t>T1-465-14</t>
  </si>
  <si>
    <t>T1-465-11</t>
  </si>
  <si>
    <t>T1-465-12</t>
  </si>
  <si>
    <t>T1-465-9</t>
  </si>
  <si>
    <t>T1-466-43</t>
  </si>
  <si>
    <t>T1-465-19</t>
  </si>
  <si>
    <t>T1-465-16</t>
  </si>
  <si>
    <t>T1-465-18</t>
  </si>
  <si>
    <t>T1-465-29</t>
  </si>
  <si>
    <t>T1-465-28</t>
  </si>
  <si>
    <t>T1-465-24</t>
  </si>
  <si>
    <t>T1-466-3</t>
  </si>
  <si>
    <t>T1-466-7</t>
  </si>
  <si>
    <t>T1-466-26</t>
  </si>
  <si>
    <t>T1-466-6</t>
  </si>
  <si>
    <t>T1-466-15</t>
  </si>
  <si>
    <t>T1-466-28</t>
  </si>
  <si>
    <t>T1-465-13</t>
  </si>
  <si>
    <t>T1-465-10</t>
  </si>
  <si>
    <t>T1-467-5</t>
  </si>
  <si>
    <t>T1-465-20</t>
  </si>
  <si>
    <t>T1-467-7</t>
  </si>
  <si>
    <t>T1-467-6</t>
  </si>
  <si>
    <t>T1-465-25</t>
  </si>
  <si>
    <t>T1-465-26</t>
  </si>
  <si>
    <t>T1-465-31</t>
  </si>
  <si>
    <t>T1-465-30</t>
  </si>
  <si>
    <t>T1-465-23</t>
  </si>
  <si>
    <t>T1-466-5</t>
  </si>
  <si>
    <t>T1-468-1</t>
  </si>
  <si>
    <t>T1-466-11</t>
  </si>
  <si>
    <t>T1-466-34</t>
  </si>
  <si>
    <t>T1-466-22</t>
  </si>
  <si>
    <t>T1-466-21</t>
  </si>
  <si>
    <t>T1-466-19</t>
  </si>
  <si>
    <t>T1-466-20</t>
  </si>
  <si>
    <t>T1-466-30</t>
  </si>
  <si>
    <t>T1-466-29</t>
  </si>
  <si>
    <t>T1-466-12</t>
  </si>
  <si>
    <t>T1-466-27</t>
  </si>
  <si>
    <t>T1-466-32</t>
  </si>
  <si>
    <t>T1-466-45</t>
  </si>
  <si>
    <t>T1-466-33</t>
  </si>
  <si>
    <t>T1-466-35</t>
  </si>
  <si>
    <t>T1-467-38</t>
  </si>
  <si>
    <t>T1-466-04</t>
  </si>
  <si>
    <t>T1-466-41</t>
  </si>
  <si>
    <t>T1-466-37</t>
  </si>
  <si>
    <t>T1-466-46</t>
  </si>
  <si>
    <t>T1-466-42</t>
  </si>
  <si>
    <t>T1-466-48</t>
  </si>
  <si>
    <t>T1-467-2</t>
  </si>
  <si>
    <t>T1-467-8</t>
  </si>
  <si>
    <t>T1-467-1</t>
  </si>
  <si>
    <t>T1-466-39</t>
  </si>
  <si>
    <t>Baldemaqueda</t>
  </si>
  <si>
    <t>T2-30</t>
  </si>
  <si>
    <t>T2-214</t>
  </si>
  <si>
    <t>T2-284</t>
  </si>
  <si>
    <t>T2-211</t>
  </si>
  <si>
    <t>T2-283</t>
  </si>
  <si>
    <t>T2-212</t>
  </si>
  <si>
    <t>T2-215</t>
  </si>
  <si>
    <t>T2-213</t>
  </si>
  <si>
    <t>T2-216</t>
  </si>
  <si>
    <t>T2-27</t>
  </si>
  <si>
    <t>T1-34-22</t>
  </si>
  <si>
    <t>T1-28-13</t>
  </si>
  <si>
    <t>Alameda del Valle, La</t>
  </si>
  <si>
    <t>T2-337</t>
  </si>
  <si>
    <t>Baiona</t>
  </si>
  <si>
    <t>Baldelaguna</t>
  </si>
  <si>
    <t>Bustarbiejo</t>
  </si>
  <si>
    <t>T1-595-1</t>
  </si>
  <si>
    <t>T2-338</t>
  </si>
  <si>
    <t>T1-595-2</t>
  </si>
  <si>
    <t>Canenzia</t>
  </si>
  <si>
    <t>Casasola</t>
  </si>
  <si>
    <t>T1-595-27</t>
  </si>
  <si>
    <t>Colmenar del Arroio</t>
  </si>
  <si>
    <t>T1-595-11</t>
  </si>
  <si>
    <t>T1-595-23</t>
  </si>
  <si>
    <t>T1-595-12</t>
  </si>
  <si>
    <t>Fresnedillas</t>
  </si>
  <si>
    <t>T1-595-13</t>
  </si>
  <si>
    <t>T1-595-4</t>
  </si>
  <si>
    <t>T2-340</t>
  </si>
  <si>
    <t>T2-339</t>
  </si>
  <si>
    <t>Navalafuente</t>
  </si>
  <si>
    <t>T1-595-6</t>
  </si>
  <si>
    <t>T2-341</t>
  </si>
  <si>
    <t>T1-595-14</t>
  </si>
  <si>
    <t>Naval Carnero</t>
  </si>
  <si>
    <t>T1-595-15</t>
  </si>
  <si>
    <t>Nava la Fuente</t>
  </si>
  <si>
    <t>Oteruelo, El</t>
  </si>
  <si>
    <t>T1-595-3</t>
  </si>
  <si>
    <t>Perales de Milla</t>
  </si>
  <si>
    <t>T1-595-16</t>
  </si>
  <si>
    <t>T2-344</t>
  </si>
  <si>
    <t>T2-342</t>
  </si>
  <si>
    <t>Pinilla</t>
  </si>
  <si>
    <t>T1-595-7</t>
  </si>
  <si>
    <t>T1-595-8</t>
  </si>
  <si>
    <t>T1-595-17</t>
  </si>
  <si>
    <t>T1-595-18</t>
  </si>
  <si>
    <t>T2-343</t>
  </si>
  <si>
    <t>Villa Mantilla</t>
  </si>
  <si>
    <t>T1-595-19</t>
  </si>
  <si>
    <t>T1-595-29</t>
  </si>
  <si>
    <t>T1-595-20</t>
  </si>
  <si>
    <t>T1-595-22</t>
  </si>
  <si>
    <t>T1-595-30</t>
  </si>
  <si>
    <t>T1-675-15</t>
  </si>
  <si>
    <t>T1-676-2</t>
  </si>
  <si>
    <t>T2-383</t>
  </si>
  <si>
    <t>T1-675-14</t>
  </si>
  <si>
    <t>T1-676-3</t>
  </si>
  <si>
    <t>T1-676-6</t>
  </si>
  <si>
    <t>T1-676-4</t>
  </si>
  <si>
    <t>T1-675-16</t>
  </si>
  <si>
    <t>T1-668-3</t>
  </si>
  <si>
    <t>T1-676-7</t>
  </si>
  <si>
    <t>T2-384</t>
  </si>
  <si>
    <t>Berrueco</t>
  </si>
  <si>
    <t>T1-676-11</t>
  </si>
  <si>
    <t>T1-678-111</t>
  </si>
  <si>
    <t>Cadahalso</t>
  </si>
  <si>
    <t>T1-668-21</t>
  </si>
  <si>
    <t>T1-676-13</t>
  </si>
  <si>
    <t>T1-676-16</t>
  </si>
  <si>
    <t>Caravaña</t>
  </si>
  <si>
    <t>T1-676-19</t>
  </si>
  <si>
    <t>Cavanillas</t>
  </si>
  <si>
    <t>T1-676-12</t>
  </si>
  <si>
    <t>T1-668-19</t>
  </si>
  <si>
    <t>T1-678-12</t>
  </si>
  <si>
    <t>T1-676-14</t>
  </si>
  <si>
    <t>Daganzo de Avaxo</t>
  </si>
  <si>
    <t>T1-676-20</t>
  </si>
  <si>
    <t>T2-385</t>
  </si>
  <si>
    <t>T1-678-17</t>
  </si>
  <si>
    <t>T1-679-1</t>
  </si>
  <si>
    <t>Hueros, Los</t>
  </si>
  <si>
    <t>T1-676-25</t>
  </si>
  <si>
    <t>T1-669-18</t>
  </si>
  <si>
    <t>Humanes de Toledo</t>
  </si>
  <si>
    <t>T1-676-24</t>
  </si>
  <si>
    <t>T1-679-8</t>
  </si>
  <si>
    <t>T2-386</t>
  </si>
  <si>
    <t>T1-670-10</t>
  </si>
  <si>
    <t>Nuevo Baztán</t>
  </si>
  <si>
    <t>T1-677-4</t>
  </si>
  <si>
    <t>Olmeda, La</t>
  </si>
  <si>
    <t>T1-676-26</t>
  </si>
  <si>
    <t>Oruzco</t>
  </si>
  <si>
    <t>T1-677-5</t>
  </si>
  <si>
    <t>T2-387</t>
  </si>
  <si>
    <t>T1-679-16</t>
  </si>
  <si>
    <t>T1-679-14</t>
  </si>
  <si>
    <t>T1-677-7</t>
  </si>
  <si>
    <t>Pezuela</t>
  </si>
  <si>
    <t>T1-671-14</t>
  </si>
  <si>
    <t>T1-677-8</t>
  </si>
  <si>
    <t>T1-677-10</t>
  </si>
  <si>
    <t>T1-669-27</t>
  </si>
  <si>
    <t>T1-677-12</t>
  </si>
  <si>
    <t>T2-388</t>
  </si>
  <si>
    <t>Santos, Los</t>
  </si>
  <si>
    <t>T1-677-1</t>
  </si>
  <si>
    <t>T1-677-15</t>
  </si>
  <si>
    <t>T1-677-19</t>
  </si>
  <si>
    <t>T1-677-14</t>
  </si>
  <si>
    <t>T1-677-20</t>
  </si>
  <si>
    <t>T1-677-18</t>
  </si>
  <si>
    <t>T1-680-3</t>
  </si>
  <si>
    <t>T1-672-2</t>
  </si>
  <si>
    <t>T1-677-23</t>
  </si>
  <si>
    <t>Valverde</t>
  </si>
  <si>
    <t>T1-677-26</t>
  </si>
  <si>
    <t>Villalvilla</t>
  </si>
  <si>
    <t>T1-678-3</t>
  </si>
  <si>
    <t>T1-680-10</t>
  </si>
  <si>
    <t>Villar de El Olmo</t>
  </si>
  <si>
    <t>T1-678-2</t>
  </si>
  <si>
    <t>T2-389</t>
  </si>
  <si>
    <t>Villarejo de SalBanés</t>
  </si>
  <si>
    <t>T1-680-6</t>
  </si>
  <si>
    <t>(1) El municipio de Collado Villalba incluye las poblaciones de Alpedrete y Collado Villalba.</t>
  </si>
  <si>
    <t>(2) No figura en el censo.</t>
  </si>
  <si>
    <t>(3) El municipio del Boalo incluye las poblaciones de Boalo y Mataelpino.</t>
  </si>
  <si>
    <t>(4) Incluye los vecinos de Fresneda.</t>
  </si>
  <si>
    <t>(5) Navalquexido. El nombre actual es Navalquejido. En 1503 hay disputas de posesión de Navalquejigo por El Escorial y Galapagar, ganando este último. En 1748 se convirtió en Ayuntamiento. En 1845-50 pasó a depender de nuevo a Galapagar, esta vez como pedanía. En 1895 pasa a pertenecer a El Escorial.</t>
  </si>
  <si>
    <t>(6) Polboranca. El nombre actual es Polvoranca.</t>
  </si>
  <si>
    <t>(8) Baraxas. El nombre actual es Barajas.</t>
  </si>
  <si>
    <t>(9) Caravanchel de Arriba. El nombre actual es Carabanchel Alto.</t>
  </si>
  <si>
    <t>(10) Caravanchel de Avaxo. El nombre actual es Carabanchel Bajo.</t>
  </si>
  <si>
    <t>(11) Foncarral. El nombre actual es Fuencarral.</t>
  </si>
  <si>
    <t>(12) Rexas. El nombre actual es Rejas.</t>
  </si>
  <si>
    <t>(13) Para la localidad de Madrid hay una mayor desagregación de las Viudas. Asi, distingue entre "Viudas y solteras con tierras o sueldos" que son "Nobles" (suman 1.174 y están computadas en el "Total" del municipio) y que son "Pecheras" (154) y las "Viudas pobres cuyo estado no consta" (2.369).</t>
  </si>
  <si>
    <t>(14) Pozuelo del Rey. En el "Tomo I. Manuscritos",  figuran las localidades de "Barrio de los Llanos", "Possada", "Baldeón" y  "Caldevila" adscritas a León (página 357) con 35 vecinos en total. En la "Relación General de Pueblos" del Tomo II, sin embargo (páginas 276, 285 y 346), se asignan a la localidad 28116 de Madrid (Pozuelo del Rey). Debe tratarse de algún error de clasificación y pertenecer, realmente, a la provincia de León, por lo que no se han incluido en el municipio madrileño.</t>
  </si>
  <si>
    <t>(15) Zarzuela. El nombre actual es Zarzuela del Monte.</t>
  </si>
  <si>
    <t>(16) Tres Cantos. En 1976 se crea la empresa pública Tres Cantos S. A. para iniciar la construccioón de un nuevo centro de población cuyos terrenos se sitúan en Colmenar Viejo. En el año 1982 llegan los primeros habitantes a Tres Cantos y en 1991 se segrega de Colmenar Viejo.</t>
  </si>
  <si>
    <t>(17) Buenamesson. El nombre actual es Buenameson.</t>
  </si>
  <si>
    <t>(18) En el "Tomo 1. Manuscritos" figura Villafranca del Castillo como despoblado (pagina 467) y en el "Tomo 2. Nomenclátores" se asigna a la localidad de Villanueva de la Cañada (página 284).</t>
  </si>
  <si>
    <t>(19) En el "Tomo1. Manuscritos" figura la localidad de Sacedón (página 466) y en el "Tomo 2. Nomenclátores" se indica que el nombre completo de la localidad es Sacedón de Canales y que pertenece al municipio de Villavieja del Lozoya (página 284).</t>
  </si>
  <si>
    <t xml:space="preserve"> - Para los municipios de la provincia de Madrid hay distinción entre "Viudas con bienes" y "Viudas pobres".</t>
  </si>
  <si>
    <t>- Para los municipios de la provincia de Segovia hay distinción entre "Viudas útiles" (concepto que engloba a las "Viudas nobles" y "Viudas pecheras") y las "Viudas pobres".</t>
  </si>
  <si>
    <t>- La desagregación que se ha realizado de las viudad es la siguiente: "Viudas nobles", "Viudas con bienes o Viudas pecheras" y "Viudas pobres cuyo estado no consta".</t>
  </si>
  <si>
    <t>(21) Viudas:</t>
  </si>
  <si>
    <r>
      <t xml:space="preserve">(20) Son los habitantes sin domicilio. Es lo que actualmente se podría denominar transeuntes. El </t>
    </r>
    <r>
      <rPr>
        <i/>
        <sz val="7"/>
        <rFont val="Arial"/>
        <family val="2"/>
      </rPr>
      <t>Censo de Habitantes</t>
    </r>
    <r>
      <rPr>
        <sz val="7"/>
        <rFont val="Arial"/>
        <family val="2"/>
      </rPr>
      <t xml:space="preserve"> sólo considera a los transeúntes jornaleros y los denomina </t>
    </r>
    <r>
      <rPr>
        <i/>
        <sz val="7"/>
        <rFont val="Arial"/>
        <family val="2"/>
      </rPr>
      <t>aventureros</t>
    </r>
    <r>
      <rPr>
        <sz val="7"/>
        <rFont val="Arial"/>
        <family val="2"/>
      </rPr>
      <t>.</t>
    </r>
  </si>
  <si>
    <t>- Para los municipios de Ávila, Guadalajara y Toledo sólo se contabilizan las "Viudas pobres cuyo estado no consta" que están recogidas en el apartado "Viudas. Pobres".</t>
  </si>
  <si>
    <r>
      <t>Villavieja del Lozoya</t>
    </r>
    <r>
      <rPr>
        <vertAlign val="superscript"/>
        <sz val="10"/>
        <rFont val="Arial"/>
        <family val="2"/>
      </rPr>
      <t xml:space="preserve"> (19)</t>
    </r>
  </si>
  <si>
    <r>
      <t>Villanueva de Perales</t>
    </r>
    <r>
      <rPr>
        <vertAlign val="superscript"/>
        <sz val="10"/>
        <rFont val="Arial"/>
        <family val="2"/>
      </rPr>
      <t xml:space="preserve"> (2)</t>
    </r>
  </si>
  <si>
    <r>
      <t xml:space="preserve">Alpedrete </t>
    </r>
    <r>
      <rPr>
        <vertAlign val="superscript"/>
        <sz val="10"/>
        <rFont val="Arial"/>
        <family val="2"/>
      </rPr>
      <t>(1)</t>
    </r>
  </si>
  <si>
    <r>
      <t xml:space="preserve">Aranjuez </t>
    </r>
    <r>
      <rPr>
        <vertAlign val="superscript"/>
        <sz val="10"/>
        <rFont val="Arial"/>
        <family val="2"/>
      </rPr>
      <t>(2)</t>
    </r>
  </si>
  <si>
    <r>
      <t xml:space="preserve">Boalo </t>
    </r>
    <r>
      <rPr>
        <vertAlign val="superscript"/>
        <sz val="10"/>
        <rFont val="Arial"/>
        <family val="2"/>
      </rPr>
      <t>(3)</t>
    </r>
  </si>
  <si>
    <r>
      <t>Mata el Pino</t>
    </r>
    <r>
      <rPr>
        <vertAlign val="superscript"/>
        <sz val="10"/>
        <rFont val="Arial"/>
        <family val="2"/>
      </rPr>
      <t xml:space="preserve"> (3)</t>
    </r>
  </si>
  <si>
    <r>
      <t>Collado Villalba</t>
    </r>
    <r>
      <rPr>
        <vertAlign val="superscript"/>
        <sz val="10"/>
        <rFont val="Arial"/>
        <family val="2"/>
      </rPr>
      <t xml:space="preserve"> (1)</t>
    </r>
  </si>
  <si>
    <r>
      <t>Escorial, El</t>
    </r>
    <r>
      <rPr>
        <vertAlign val="superscript"/>
        <sz val="10"/>
        <rFont val="Arial"/>
        <family val="2"/>
      </rPr>
      <t xml:space="preserve"> (4)</t>
    </r>
  </si>
  <si>
    <r>
      <t xml:space="preserve">Navalquexido </t>
    </r>
    <r>
      <rPr>
        <vertAlign val="superscript"/>
        <sz val="10"/>
        <rFont val="Arial"/>
        <family val="2"/>
      </rPr>
      <t>(5)</t>
    </r>
  </si>
  <si>
    <r>
      <t>Polboranca</t>
    </r>
    <r>
      <rPr>
        <vertAlign val="superscript"/>
        <sz val="10"/>
        <rFont val="Arial"/>
        <family val="2"/>
      </rPr>
      <t xml:space="preserve"> (6)</t>
    </r>
  </si>
  <si>
    <r>
      <t xml:space="preserve">Alameda </t>
    </r>
    <r>
      <rPr>
        <vertAlign val="superscript"/>
        <sz val="10"/>
        <rFont val="Arial"/>
        <family val="2"/>
      </rPr>
      <t>(7)</t>
    </r>
  </si>
  <si>
    <r>
      <t xml:space="preserve">Baraxas </t>
    </r>
    <r>
      <rPr>
        <vertAlign val="superscript"/>
        <sz val="10"/>
        <rFont val="Arial"/>
        <family val="2"/>
      </rPr>
      <t>(8)</t>
    </r>
  </si>
  <si>
    <r>
      <t xml:space="preserve">Caravanchel de Arriba </t>
    </r>
    <r>
      <rPr>
        <vertAlign val="superscript"/>
        <sz val="10"/>
        <rFont val="Arial"/>
        <family val="2"/>
      </rPr>
      <t>(9)</t>
    </r>
  </si>
  <si>
    <r>
      <t xml:space="preserve">Caravanchel de Avaxo </t>
    </r>
    <r>
      <rPr>
        <vertAlign val="superscript"/>
        <sz val="10"/>
        <rFont val="Arial"/>
        <family val="2"/>
      </rPr>
      <t>(10)</t>
    </r>
  </si>
  <si>
    <r>
      <t>Foncarral</t>
    </r>
    <r>
      <rPr>
        <vertAlign val="superscript"/>
        <sz val="10"/>
        <rFont val="Arial"/>
        <family val="2"/>
      </rPr>
      <t xml:space="preserve"> (11)</t>
    </r>
  </si>
  <si>
    <r>
      <t xml:space="preserve">Rexas </t>
    </r>
    <r>
      <rPr>
        <vertAlign val="superscript"/>
        <sz val="10"/>
        <rFont val="Arial"/>
        <family val="2"/>
      </rPr>
      <t>(12)</t>
    </r>
  </si>
  <si>
    <r>
      <t xml:space="preserve">Madrid </t>
    </r>
    <r>
      <rPr>
        <vertAlign val="superscript"/>
        <sz val="10"/>
        <rFont val="Arial"/>
        <family val="2"/>
      </rPr>
      <t>(13)</t>
    </r>
  </si>
  <si>
    <r>
      <t xml:space="preserve">Navas del Rey </t>
    </r>
    <r>
      <rPr>
        <vertAlign val="superscript"/>
        <sz val="10"/>
        <rFont val="Arial"/>
        <family val="2"/>
      </rPr>
      <t>(2)</t>
    </r>
  </si>
  <si>
    <r>
      <t>Patones</t>
    </r>
    <r>
      <rPr>
        <vertAlign val="superscript"/>
        <sz val="10"/>
        <rFont val="Arial"/>
        <family val="2"/>
      </rPr>
      <t xml:space="preserve"> (2)</t>
    </r>
  </si>
  <si>
    <r>
      <t>Pozuelo del Rey</t>
    </r>
    <r>
      <rPr>
        <vertAlign val="superscript"/>
        <sz val="10"/>
        <rFont val="Arial"/>
        <family val="2"/>
      </rPr>
      <t xml:space="preserve"> (14)</t>
    </r>
  </si>
  <si>
    <r>
      <t xml:space="preserve">Zarzuela </t>
    </r>
    <r>
      <rPr>
        <vertAlign val="superscript"/>
        <sz val="10"/>
        <rFont val="Arial"/>
        <family val="2"/>
      </rPr>
      <t>(15)</t>
    </r>
  </si>
  <si>
    <r>
      <t>San Fernando de Henares</t>
    </r>
    <r>
      <rPr>
        <vertAlign val="superscript"/>
        <sz val="10"/>
        <rFont val="Arial"/>
        <family val="2"/>
      </rPr>
      <t xml:space="preserve"> (2)</t>
    </r>
  </si>
  <si>
    <r>
      <t xml:space="preserve">San Lorenzo de El Escorial </t>
    </r>
    <r>
      <rPr>
        <vertAlign val="superscript"/>
        <sz val="10"/>
        <rFont val="Arial"/>
        <family val="2"/>
      </rPr>
      <t>(2)</t>
    </r>
  </si>
  <si>
    <r>
      <t xml:space="preserve">Santa María de la Alameda </t>
    </r>
    <r>
      <rPr>
        <vertAlign val="superscript"/>
        <sz val="10"/>
        <rFont val="Arial"/>
        <family val="2"/>
      </rPr>
      <t>(2)</t>
    </r>
  </si>
  <si>
    <r>
      <t>Torremocha de Jarama</t>
    </r>
    <r>
      <rPr>
        <vertAlign val="superscript"/>
        <sz val="10"/>
        <rFont val="Arial"/>
        <family val="2"/>
      </rPr>
      <t xml:space="preserve"> (2)</t>
    </r>
  </si>
  <si>
    <r>
      <t>Valdemanco</t>
    </r>
    <r>
      <rPr>
        <vertAlign val="superscript"/>
        <sz val="10"/>
        <rFont val="Arial"/>
        <family val="2"/>
      </rPr>
      <t xml:space="preserve"> (2)</t>
    </r>
  </si>
  <si>
    <r>
      <t>Buenamesson</t>
    </r>
    <r>
      <rPr>
        <vertAlign val="superscript"/>
        <sz val="10"/>
        <rFont val="Arial"/>
        <family val="2"/>
      </rPr>
      <t xml:space="preserve"> (17)</t>
    </r>
  </si>
  <si>
    <r>
      <t>Villafranca del Castillo</t>
    </r>
    <r>
      <rPr>
        <vertAlign val="superscript"/>
        <sz val="10"/>
        <rFont val="Arial"/>
        <family val="2"/>
      </rPr>
      <t xml:space="preserve"> (18)</t>
    </r>
  </si>
  <si>
    <r>
      <t>Habitantes</t>
    </r>
    <r>
      <rPr>
        <vertAlign val="superscript"/>
        <sz val="10"/>
        <rFont val="Arial"/>
        <family val="2"/>
      </rPr>
      <t xml:space="preserve"> (20)</t>
    </r>
  </si>
  <si>
    <r>
      <t>Viudas</t>
    </r>
    <r>
      <rPr>
        <vertAlign val="superscript"/>
        <sz val="10"/>
        <rFont val="Arial"/>
        <family val="2"/>
      </rPr>
      <t xml:space="preserve"> (21)</t>
    </r>
  </si>
  <si>
    <r>
      <t>Páginas</t>
    </r>
    <r>
      <rPr>
        <vertAlign val="superscript"/>
        <sz val="10"/>
        <rFont val="Arial"/>
        <family val="2"/>
      </rPr>
      <t xml:space="preserve"> (22)</t>
    </r>
  </si>
  <si>
    <t>Ávila</t>
  </si>
  <si>
    <t>Seglares</t>
  </si>
  <si>
    <t>Clero secular</t>
  </si>
  <si>
    <t>Camarma</t>
  </si>
  <si>
    <t>Camarma de Encima</t>
  </si>
  <si>
    <t>Nuebo Baztán</t>
  </si>
  <si>
    <t>Frailes</t>
  </si>
  <si>
    <t>Monjas</t>
  </si>
  <si>
    <t>Censo Floridablanca</t>
  </si>
  <si>
    <t>Frailes Floridablanca</t>
  </si>
  <si>
    <t>Monjas Floridablanca</t>
  </si>
  <si>
    <t>Aranjuez</t>
  </si>
  <si>
    <t>Real Sitio de Gozguez</t>
  </si>
  <si>
    <t>T1-466-8</t>
  </si>
  <si>
    <t>Vecinos</t>
  </si>
  <si>
    <t>(23) Coeficientes para convertir los vecinos en habitantes. El número de frailes y de monjas, siguiendo la metodología del INE, son los que figuran en el Censo de Floridablanca de 1787.</t>
  </si>
  <si>
    <t>(22) Página donde está localizada la poblacción en el libro "Censo de población. 1712. Campoflorido. Vecindario General de España".</t>
  </si>
  <si>
    <r>
      <t>Coeficientes</t>
    </r>
    <r>
      <rPr>
        <vertAlign val="superscript"/>
        <sz val="10"/>
        <rFont val="Arial"/>
        <family val="2"/>
      </rPr>
      <t xml:space="preserve"> (23)</t>
    </r>
  </si>
  <si>
    <r>
      <t xml:space="preserve">Tres Cantos </t>
    </r>
    <r>
      <rPr>
        <vertAlign val="superscript"/>
        <sz val="10"/>
        <rFont val="Arial"/>
        <family val="2"/>
      </rPr>
      <t>(16)</t>
    </r>
  </si>
  <si>
    <t>Con bienes</t>
  </si>
  <si>
    <t>Pecheras</t>
  </si>
  <si>
    <t>T1-595-5</t>
  </si>
  <si>
    <t>T1-595-24</t>
  </si>
  <si>
    <t>T1-595-28</t>
  </si>
  <si>
    <t>T1-595-21</t>
  </si>
  <si>
    <t>T1-595-9</t>
  </si>
  <si>
    <t>Intendencia</t>
  </si>
  <si>
    <r>
      <t xml:space="preserve">Población </t>
    </r>
    <r>
      <rPr>
        <vertAlign val="superscript"/>
        <sz val="10"/>
        <rFont val="Arial"/>
        <family val="2"/>
      </rPr>
      <t>(24)</t>
    </r>
  </si>
  <si>
    <t>(24) Población. Son estimaciones a partir de los vecinos, jornaleros, pobres, habitantes, viudas, clero secular, frailes y monjas.</t>
  </si>
  <si>
    <t xml:space="preserve">            Censo de población de la Corona de Castilla "Marqués de la Ensenada" 1752. INE.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</si>
</sst>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00"/>
  </numFmts>
  <fonts count="12">
    <font>
      <sz val="10"/>
      <name val="Arial"/>
      <family val="0"/>
    </font>
    <font>
      <sz val="8"/>
      <name val="Arial"/>
      <family val="0"/>
    </font>
    <font>
      <u val="single"/>
      <sz val="10"/>
      <color indexed="12"/>
      <name val="Arial"/>
      <family val="0"/>
    </font>
    <font>
      <u val="single"/>
      <sz val="10"/>
      <color indexed="36"/>
      <name val="Arial"/>
      <family val="0"/>
    </font>
    <font>
      <sz val="10"/>
      <color indexed="10"/>
      <name val="Arial"/>
      <family val="2"/>
    </font>
    <font>
      <b/>
      <sz val="12"/>
      <name val="Arial"/>
      <family val="2"/>
    </font>
    <font>
      <sz val="7"/>
      <name val="Arial"/>
      <family val="2"/>
    </font>
    <font>
      <i/>
      <sz val="8"/>
      <name val="Arial"/>
      <family val="2"/>
    </font>
    <font>
      <sz val="12"/>
      <name val="Arial"/>
      <family val="2"/>
    </font>
    <font>
      <sz val="7"/>
      <color indexed="10"/>
      <name val="Arial"/>
      <family val="2"/>
    </font>
    <font>
      <i/>
      <sz val="7"/>
      <name val="Arial"/>
      <family val="2"/>
    </font>
    <font>
      <vertAlign val="superscript"/>
      <sz val="10"/>
      <name val="Arial"/>
      <family val="2"/>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Font="1" applyFill="1" applyAlignment="1">
      <alignment/>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3" fontId="0" fillId="0" borderId="0" xfId="0" applyNumberFormat="1" applyFont="1" applyFill="1" applyAlignment="1" quotePrefix="1">
      <alignment horizontal="right" vertical="top"/>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quotePrefix="1">
      <alignment/>
    </xf>
    <xf numFmtId="0" fontId="0" fillId="0" borderId="3" xfId="0" applyFont="1" applyFill="1" applyBorder="1" applyAlignment="1">
      <alignment/>
    </xf>
    <xf numFmtId="0" fontId="0" fillId="0" borderId="4" xfId="0" applyFont="1" applyFill="1" applyBorder="1" applyAlignment="1">
      <alignment/>
    </xf>
    <xf numFmtId="0" fontId="4" fillId="0" borderId="4" xfId="0" applyFont="1" applyFill="1" applyBorder="1" applyAlignment="1">
      <alignment/>
    </xf>
    <xf numFmtId="0" fontId="5" fillId="0" borderId="0" xfId="0" applyFont="1" applyFill="1" applyAlignment="1">
      <alignment/>
    </xf>
    <xf numFmtId="0" fontId="6" fillId="0" borderId="0" xfId="0" applyFont="1" applyFill="1" applyAlignment="1">
      <alignment horizontal="left" vertical="top"/>
    </xf>
    <xf numFmtId="0" fontId="6" fillId="0" borderId="0" xfId="0" applyFont="1" applyFill="1" applyAlignment="1">
      <alignment/>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8" fillId="0" borderId="0" xfId="0" applyFont="1" applyAlignment="1">
      <alignment/>
    </xf>
    <xf numFmtId="0" fontId="6" fillId="0" borderId="0" xfId="0" applyFont="1" applyFill="1" applyAlignment="1" quotePrefix="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xf>
    <xf numFmtId="0" fontId="0" fillId="0" borderId="8" xfId="0" applyFont="1" applyFill="1" applyBorder="1" applyAlignment="1">
      <alignment horizontal="left" vertical="top" wrapText="1"/>
    </xf>
    <xf numFmtId="0" fontId="0" fillId="0" borderId="2" xfId="0" applyFont="1" applyFill="1" applyBorder="1" applyAlignment="1" quotePrefix="1">
      <alignment horizontal="left" vertical="top"/>
    </xf>
    <xf numFmtId="0" fontId="4" fillId="0" borderId="0" xfId="0" applyFont="1" applyFill="1" applyAlignment="1">
      <alignment/>
    </xf>
    <xf numFmtId="3" fontId="0" fillId="0" borderId="0" xfId="0" applyNumberFormat="1" applyFont="1" applyFill="1" applyAlignment="1" quotePrefix="1">
      <alignment/>
    </xf>
    <xf numFmtId="3" fontId="0" fillId="0" borderId="0" xfId="0" applyNumberFormat="1" applyFont="1" applyFill="1" applyAlignment="1">
      <alignment horizontal="right" vertical="top"/>
    </xf>
    <xf numFmtId="0" fontId="6" fillId="0" borderId="0" xfId="0" applyFont="1" applyAlignment="1">
      <alignment horizontal="left" vertical="top"/>
    </xf>
    <xf numFmtId="0" fontId="6" fillId="0" borderId="0" xfId="0" applyFont="1" applyFill="1" applyAlignment="1" quotePrefix="1">
      <alignment horizontal="left" vertical="top"/>
    </xf>
    <xf numFmtId="0" fontId="6"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xf>
    <xf numFmtId="3" fontId="6" fillId="0" borderId="0" xfId="0" applyNumberFormat="1" applyFont="1" applyFill="1" applyAlignment="1">
      <alignment horizontal="left" vertical="top"/>
    </xf>
    <xf numFmtId="3" fontId="6" fillId="0" borderId="0" xfId="0" applyNumberFormat="1" applyFont="1" applyFill="1" applyAlignment="1">
      <alignment/>
    </xf>
    <xf numFmtId="168" fontId="0" fillId="0" borderId="0" xfId="0" applyNumberFormat="1" applyFont="1" applyFill="1" applyAlignment="1">
      <alignment/>
    </xf>
    <xf numFmtId="0" fontId="7" fillId="0" borderId="0" xfId="0" applyFont="1" applyFill="1" applyAlignment="1">
      <alignment horizontal="left" vertical="top"/>
    </xf>
    <xf numFmtId="0" fontId="7" fillId="0" borderId="0" xfId="0" applyFont="1" applyFill="1" applyAlignment="1" quotePrefix="1">
      <alignment horizontal="left" vertical="top"/>
    </xf>
    <xf numFmtId="3" fontId="0" fillId="0" borderId="5" xfId="0" applyNumberFormat="1" applyFont="1" applyFill="1" applyBorder="1" applyAlignment="1">
      <alignment horizontal="left" vertical="top"/>
    </xf>
    <xf numFmtId="3" fontId="0" fillId="0" borderId="5"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8" xfId="0" applyFont="1" applyFill="1" applyBorder="1" applyAlignment="1">
      <alignment horizontal="left" vertical="top"/>
    </xf>
    <xf numFmtId="3" fontId="0" fillId="0" borderId="6" xfId="0" applyNumberFormat="1" applyFont="1" applyFill="1" applyBorder="1" applyAlignment="1">
      <alignment horizontal="left" vertical="top"/>
    </xf>
    <xf numFmtId="3" fontId="0" fillId="0" borderId="7" xfId="0" applyNumberFormat="1" applyFont="1" applyFill="1" applyBorder="1" applyAlignment="1">
      <alignment horizontal="left" vertical="top"/>
    </xf>
    <xf numFmtId="3" fontId="0" fillId="0" borderId="8" xfId="0" applyNumberFormat="1" applyFont="1" applyFill="1" applyBorder="1" applyAlignment="1">
      <alignment horizontal="left" vertical="top"/>
    </xf>
    <xf numFmtId="0" fontId="0" fillId="0" borderId="0" xfId="0" applyFont="1" applyFill="1" applyAlignment="1">
      <alignment horizontal="left" vertical="top"/>
    </xf>
    <xf numFmtId="3" fontId="0" fillId="0" borderId="0" xfId="0" applyNumberFormat="1" applyFont="1" applyFill="1" applyAlignment="1">
      <alignment horizontal="left" vertical="top"/>
    </xf>
    <xf numFmtId="0" fontId="6" fillId="0" borderId="0" xfId="0" applyFont="1" applyFill="1" applyAlignment="1" quotePrefix="1">
      <alignment horizontal="left" vertical="top"/>
    </xf>
    <xf numFmtId="0" fontId="0" fillId="0" borderId="0" xfId="0" applyAlignment="1">
      <alignment horizontal="left" vertical="top"/>
    </xf>
    <xf numFmtId="0" fontId="7" fillId="0" borderId="0" xfId="0" applyFont="1" applyFill="1" applyAlignment="1" quotePrefix="1">
      <alignment horizontal="left" vertical="top"/>
    </xf>
    <xf numFmtId="0" fontId="7" fillId="0" borderId="0" xfId="0" applyFont="1" applyFill="1" applyAlignment="1">
      <alignment horizontal="left" vertical="top"/>
    </xf>
    <xf numFmtId="0" fontId="6" fillId="0" borderId="0" xfId="0" applyFont="1" applyFill="1" applyAlignment="1" quotePrefix="1">
      <alignment horizontal="left" vertical="top" wrapText="1"/>
    </xf>
    <xf numFmtId="0" fontId="6" fillId="0" borderId="0" xfId="0" applyFont="1" applyFill="1" applyBorder="1" applyAlignment="1" quotePrefix="1">
      <alignment horizontal="left" vertical="top" wrapText="1"/>
    </xf>
    <xf numFmtId="0" fontId="0" fillId="0" borderId="0" xfId="0" applyAlignment="1">
      <alignment horizontal="left" vertical="top" wrapText="1"/>
    </xf>
    <xf numFmtId="0" fontId="6" fillId="0" borderId="0" xfId="0" applyFont="1" applyFill="1" applyBorder="1" applyAlignment="1" quotePrefix="1">
      <alignment horizontal="left"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FD8D7"/>
      <rgbColor rgb="009999FF"/>
      <rgbColor rgb="00993366"/>
      <rgbColor rgb="00FFFFCC"/>
      <rgbColor rgb="00CCFFFF"/>
      <rgbColor rgb="00660066"/>
      <rgbColor rgb="00FF8080"/>
      <rgbColor rgb="000066CC"/>
      <rgbColor rgb="00CCCCFF"/>
      <rgbColor rgb="00FFD9C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1266825</xdr:colOff>
      <xdr:row>2</xdr:row>
      <xdr:rowOff>76200</xdr:rowOff>
    </xdr:to>
    <xdr:pic>
      <xdr:nvPicPr>
        <xdr:cNvPr id="1" name="Picture 1"/>
        <xdr:cNvPicPr preferRelativeResize="1">
          <a:picLocks noChangeAspect="1"/>
        </xdr:cNvPicPr>
      </xdr:nvPicPr>
      <xdr:blipFill>
        <a:blip r:embed="rId1"/>
        <a:stretch>
          <a:fillRect/>
        </a:stretch>
      </xdr:blipFill>
      <xdr:spPr>
        <a:xfrm>
          <a:off x="9525" y="9525"/>
          <a:ext cx="12573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G274"/>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2.75"/>
  <cols>
    <col min="1" max="1" width="37.140625" style="1" customWidth="1"/>
    <col min="2" max="2" width="25.140625" style="1" customWidth="1"/>
    <col min="3" max="3" width="12.00390625" style="1" customWidth="1"/>
    <col min="4" max="8" width="9.421875" style="1" customWidth="1"/>
    <col min="9" max="9" width="9.7109375" style="1" customWidth="1"/>
    <col min="10" max="10" width="8.7109375" style="1" customWidth="1"/>
    <col min="11" max="12" width="9.421875" style="1" customWidth="1"/>
    <col min="13" max="14" width="11.7109375" style="1" customWidth="1"/>
    <col min="15" max="15" width="9.421875" style="1" customWidth="1"/>
    <col min="16" max="16" width="8.7109375" style="1" customWidth="1"/>
    <col min="17" max="17" width="9.140625" style="1" customWidth="1"/>
    <col min="18" max="19" width="9.421875" style="1" customWidth="1"/>
    <col min="20" max="20" width="3.140625" style="1" customWidth="1"/>
    <col min="21" max="22" width="9.421875" style="1" customWidth="1"/>
    <col min="23" max="23" width="3.140625" style="1" customWidth="1"/>
    <col min="24" max="25" width="9.421875" style="1" customWidth="1"/>
    <col min="26" max="27" width="11.7109375" style="1" customWidth="1"/>
    <col min="28" max="28" width="3.140625" style="1" customWidth="1"/>
    <col min="29" max="33" width="8.8515625" style="7" customWidth="1"/>
    <col min="34" max="16384" width="11.421875" style="1" customWidth="1"/>
  </cols>
  <sheetData>
    <row r="1" ht="12.75"/>
    <row r="2" ht="12.75"/>
    <row r="3" ht="12.75"/>
    <row r="4" ht="12.75">
      <c r="P4" s="7"/>
    </row>
    <row r="5" ht="15.75">
      <c r="A5" s="13" t="s">
        <v>187</v>
      </c>
    </row>
    <row r="7" spans="1:33" s="45" customFormat="1" ht="14.25">
      <c r="A7" s="2" t="s">
        <v>186</v>
      </c>
      <c r="B7" s="2" t="s">
        <v>188</v>
      </c>
      <c r="C7" s="3" t="s">
        <v>635</v>
      </c>
      <c r="D7" s="21" t="s">
        <v>189</v>
      </c>
      <c r="E7" s="17"/>
      <c r="F7" s="17" t="s">
        <v>190</v>
      </c>
      <c r="G7" s="17"/>
      <c r="H7" s="17" t="s">
        <v>191</v>
      </c>
      <c r="I7" s="17"/>
      <c r="J7" s="17" t="s">
        <v>606</v>
      </c>
      <c r="K7" s="17"/>
      <c r="L7" s="17" t="s">
        <v>607</v>
      </c>
      <c r="M7" s="17"/>
      <c r="N7" s="17"/>
      <c r="O7" s="22"/>
      <c r="P7" s="3" t="s">
        <v>194</v>
      </c>
      <c r="Q7" s="3" t="s">
        <v>195</v>
      </c>
      <c r="R7" s="17" t="s">
        <v>608</v>
      </c>
      <c r="S7" s="41"/>
      <c r="T7" s="32"/>
      <c r="U7" s="17" t="s">
        <v>617</v>
      </c>
      <c r="V7" s="41"/>
      <c r="W7" s="32"/>
      <c r="X7" s="17" t="s">
        <v>626</v>
      </c>
      <c r="Y7" s="21"/>
      <c r="Z7" s="21"/>
      <c r="AA7" s="41"/>
      <c r="AB7" s="32"/>
      <c r="AC7" s="42" t="s">
        <v>636</v>
      </c>
      <c r="AD7" s="43"/>
      <c r="AE7" s="43"/>
      <c r="AF7" s="43"/>
      <c r="AG7" s="44"/>
    </row>
    <row r="8" spans="1:33" s="45" customFormat="1" ht="27.75" customHeight="1">
      <c r="A8" s="4"/>
      <c r="B8" s="4"/>
      <c r="C8" s="5">
        <v>1752</v>
      </c>
      <c r="D8" s="16" t="s">
        <v>192</v>
      </c>
      <c r="E8" s="16" t="s">
        <v>193</v>
      </c>
      <c r="F8" s="16" t="s">
        <v>192</v>
      </c>
      <c r="G8" s="16" t="s">
        <v>193</v>
      </c>
      <c r="H8" s="16" t="s">
        <v>192</v>
      </c>
      <c r="I8" s="16" t="s">
        <v>193</v>
      </c>
      <c r="J8" s="16" t="s">
        <v>192</v>
      </c>
      <c r="K8" s="16" t="s">
        <v>193</v>
      </c>
      <c r="L8" s="17" t="s">
        <v>192</v>
      </c>
      <c r="M8" s="20" t="s">
        <v>628</v>
      </c>
      <c r="N8" s="20" t="s">
        <v>629</v>
      </c>
      <c r="O8" s="16" t="s">
        <v>197</v>
      </c>
      <c r="P8" s="23"/>
      <c r="Q8" s="4" t="s">
        <v>196</v>
      </c>
      <c r="R8" s="20" t="s">
        <v>221</v>
      </c>
      <c r="S8" s="16" t="s">
        <v>222</v>
      </c>
      <c r="T8" s="32"/>
      <c r="U8" s="17" t="s">
        <v>615</v>
      </c>
      <c r="V8" s="16" t="s">
        <v>616</v>
      </c>
      <c r="W8" s="32"/>
      <c r="X8" s="16" t="s">
        <v>623</v>
      </c>
      <c r="Y8" s="40" t="s">
        <v>611</v>
      </c>
      <c r="Z8" s="39" t="s">
        <v>618</v>
      </c>
      <c r="AA8" s="39" t="s">
        <v>619</v>
      </c>
      <c r="AB8" s="32"/>
      <c r="AC8" s="38" t="s">
        <v>610</v>
      </c>
      <c r="AD8" s="39" t="s">
        <v>611</v>
      </c>
      <c r="AE8" s="39" t="s">
        <v>615</v>
      </c>
      <c r="AF8" s="39" t="s">
        <v>616</v>
      </c>
      <c r="AG8" s="38" t="s">
        <v>194</v>
      </c>
    </row>
    <row r="9" spans="13:15" ht="12.75">
      <c r="M9" s="9"/>
      <c r="N9" s="9"/>
      <c r="O9" s="9"/>
    </row>
    <row r="10" spans="1:33" ht="12.75">
      <c r="A10" s="1" t="s">
        <v>160</v>
      </c>
      <c r="B10" s="6" t="s">
        <v>2</v>
      </c>
      <c r="C10" s="6" t="s">
        <v>2</v>
      </c>
      <c r="D10" s="7">
        <f aca="true" t="shared" si="0" ref="D10:Q10">+SUM(D12:D239)</f>
        <v>3883</v>
      </c>
      <c r="E10" s="7">
        <f t="shared" si="0"/>
        <v>29627</v>
      </c>
      <c r="F10" s="7">
        <f t="shared" si="0"/>
        <v>49</v>
      </c>
      <c r="G10" s="7">
        <f t="shared" si="0"/>
        <v>18680</v>
      </c>
      <c r="H10" s="7">
        <f t="shared" si="0"/>
        <v>7</v>
      </c>
      <c r="I10" s="7">
        <f t="shared" si="0"/>
        <v>2125</v>
      </c>
      <c r="J10" s="7">
        <f t="shared" si="0"/>
        <v>443</v>
      </c>
      <c r="K10" s="7">
        <f t="shared" si="0"/>
        <v>1087</v>
      </c>
      <c r="L10" s="7">
        <f t="shared" si="0"/>
        <v>38</v>
      </c>
      <c r="M10" s="7">
        <f>+SUM(M12:M239)</f>
        <v>972</v>
      </c>
      <c r="N10" s="7">
        <f>+SUM(N12:N239)</f>
        <v>701</v>
      </c>
      <c r="O10" s="7">
        <f t="shared" si="0"/>
        <v>4086</v>
      </c>
      <c r="P10" s="7">
        <f t="shared" si="0"/>
        <v>62872</v>
      </c>
      <c r="Q10" s="7">
        <f t="shared" si="0"/>
        <v>1935</v>
      </c>
      <c r="R10" s="7"/>
      <c r="U10" s="7">
        <f>+SUM(U12:U239)</f>
        <v>2819</v>
      </c>
      <c r="V10" s="7">
        <f>+SUM(V12:V239)</f>
        <v>1233</v>
      </c>
      <c r="X10" s="35">
        <f>+AC10/P10</f>
        <v>3.834277089578828</v>
      </c>
      <c r="Y10" s="35">
        <f>+AD10/Q10</f>
        <v>1.0884424056847537</v>
      </c>
      <c r="Z10" s="1">
        <f>+AE10/U10</f>
        <v>1.3887894231997162</v>
      </c>
      <c r="AA10" s="1">
        <f>+AF10/V10</f>
        <v>1.4282271281427412</v>
      </c>
      <c r="AC10" s="7">
        <f>+SUM(AC12:AC239)</f>
        <v>241068.66917600008</v>
      </c>
      <c r="AD10" s="7">
        <f>+SUM(AD12:AD239)</f>
        <v>2106.1360549999986</v>
      </c>
      <c r="AE10" s="7">
        <f>+SUM(AE12:AE239)</f>
        <v>3914.997384</v>
      </c>
      <c r="AF10" s="7">
        <f>+SUM(AF12:AF239)</f>
        <v>1761.004049</v>
      </c>
      <c r="AG10" s="7">
        <f>SUM(AC10:AF10)</f>
        <v>248850.8066640001</v>
      </c>
    </row>
    <row r="12" spans="1:33" ht="12.75">
      <c r="A12" s="1" t="s">
        <v>223</v>
      </c>
      <c r="B12" s="1" t="s">
        <v>224</v>
      </c>
      <c r="C12" s="1" t="s">
        <v>4</v>
      </c>
      <c r="D12" s="6">
        <v>0</v>
      </c>
      <c r="E12" s="6">
        <v>47</v>
      </c>
      <c r="F12" s="6">
        <v>0</v>
      </c>
      <c r="G12" s="6">
        <v>6</v>
      </c>
      <c r="H12" s="6">
        <v>0</v>
      </c>
      <c r="I12" s="6">
        <v>0</v>
      </c>
      <c r="J12" s="6">
        <v>0</v>
      </c>
      <c r="K12" s="6">
        <v>0</v>
      </c>
      <c r="L12" s="6" t="s">
        <v>2</v>
      </c>
      <c r="M12" s="6" t="s">
        <v>2</v>
      </c>
      <c r="N12" s="6" t="s">
        <v>2</v>
      </c>
      <c r="O12" s="6">
        <v>0</v>
      </c>
      <c r="P12" s="7">
        <f aca="true" t="shared" si="1" ref="P12:P36">SUM(D12:O12)</f>
        <v>53</v>
      </c>
      <c r="Q12" s="6">
        <v>1</v>
      </c>
      <c r="R12" s="1" t="s">
        <v>277</v>
      </c>
      <c r="S12" s="1" t="s">
        <v>425</v>
      </c>
      <c r="U12" s="1">
        <v>0</v>
      </c>
      <c r="V12" s="1">
        <v>0</v>
      </c>
      <c r="X12" s="1">
        <v>4.049907</v>
      </c>
      <c r="Y12" s="1">
        <v>1.086253</v>
      </c>
      <c r="AC12" s="7">
        <f aca="true" t="shared" si="2" ref="AC12:AC21">+P12*X12</f>
        <v>214.645071</v>
      </c>
      <c r="AD12" s="7">
        <f aca="true" t="shared" si="3" ref="AD12:AD21">+Q12*Y12</f>
        <v>1.086253</v>
      </c>
      <c r="AE12" s="7">
        <f aca="true" t="shared" si="4" ref="AE12:AE17">+U12*Z12</f>
        <v>0</v>
      </c>
      <c r="AF12" s="7">
        <v>0</v>
      </c>
      <c r="AG12" s="7">
        <f aca="true" t="shared" si="5" ref="AG12:AG21">SUM(AC12:AF12)</f>
        <v>215.731324</v>
      </c>
    </row>
    <row r="13" spans="1:33" ht="12.75">
      <c r="A13" s="1" t="s">
        <v>81</v>
      </c>
      <c r="B13" s="1" t="s">
        <v>81</v>
      </c>
      <c r="C13" s="1" t="s">
        <v>71</v>
      </c>
      <c r="D13" s="7">
        <v>6</v>
      </c>
      <c r="E13" s="7">
        <v>133</v>
      </c>
      <c r="F13" s="7">
        <v>0</v>
      </c>
      <c r="G13" s="7">
        <v>32</v>
      </c>
      <c r="H13" s="7">
        <v>0</v>
      </c>
      <c r="I13" s="7">
        <v>32</v>
      </c>
      <c r="J13" s="7">
        <v>0</v>
      </c>
      <c r="K13" s="7">
        <v>0</v>
      </c>
      <c r="L13" s="6" t="s">
        <v>2</v>
      </c>
      <c r="M13" s="6" t="s">
        <v>2</v>
      </c>
      <c r="N13" s="6" t="s">
        <v>2</v>
      </c>
      <c r="O13" s="7">
        <v>0</v>
      </c>
      <c r="P13" s="7">
        <f t="shared" si="1"/>
        <v>203</v>
      </c>
      <c r="Q13" s="7">
        <v>4</v>
      </c>
      <c r="R13" s="1" t="s">
        <v>479</v>
      </c>
      <c r="S13" s="1" t="s">
        <v>481</v>
      </c>
      <c r="U13" s="1">
        <v>0</v>
      </c>
      <c r="V13" s="1">
        <v>0</v>
      </c>
      <c r="X13" s="1">
        <v>3.865198</v>
      </c>
      <c r="Y13" s="1">
        <v>1.200644</v>
      </c>
      <c r="AC13" s="7">
        <f t="shared" si="2"/>
        <v>784.635194</v>
      </c>
      <c r="AD13" s="7">
        <f t="shared" si="3"/>
        <v>4.802576</v>
      </c>
      <c r="AE13" s="7">
        <f t="shared" si="4"/>
        <v>0</v>
      </c>
      <c r="AF13" s="7">
        <v>0</v>
      </c>
      <c r="AG13" s="7">
        <f t="shared" si="5"/>
        <v>789.43777</v>
      </c>
    </row>
    <row r="14" spans="1:33" ht="12.75">
      <c r="A14" s="1" t="s">
        <v>81</v>
      </c>
      <c r="B14" s="1" t="s">
        <v>504</v>
      </c>
      <c r="C14" s="1" t="s">
        <v>71</v>
      </c>
      <c r="D14" s="7">
        <v>0</v>
      </c>
      <c r="E14" s="7">
        <v>11</v>
      </c>
      <c r="F14" s="7">
        <v>0</v>
      </c>
      <c r="G14" s="7">
        <v>1</v>
      </c>
      <c r="H14" s="7">
        <v>0</v>
      </c>
      <c r="I14" s="7">
        <v>3</v>
      </c>
      <c r="J14" s="7">
        <v>0</v>
      </c>
      <c r="K14" s="7">
        <v>0</v>
      </c>
      <c r="L14" s="6" t="s">
        <v>2</v>
      </c>
      <c r="M14" s="6" t="s">
        <v>2</v>
      </c>
      <c r="N14" s="6" t="s">
        <v>2</v>
      </c>
      <c r="O14" s="7">
        <v>0</v>
      </c>
      <c r="P14" s="7">
        <f t="shared" si="1"/>
        <v>15</v>
      </c>
      <c r="Q14" s="7">
        <v>2</v>
      </c>
      <c r="R14" s="1" t="s">
        <v>505</v>
      </c>
      <c r="S14" s="1" t="s">
        <v>506</v>
      </c>
      <c r="U14" s="1">
        <v>0</v>
      </c>
      <c r="V14" s="1">
        <v>0</v>
      </c>
      <c r="X14" s="1">
        <v>3.865198</v>
      </c>
      <c r="Y14" s="1">
        <v>1.200644</v>
      </c>
      <c r="AC14" s="7">
        <f t="shared" si="2"/>
        <v>57.97797</v>
      </c>
      <c r="AD14" s="7">
        <f t="shared" si="3"/>
        <v>2.401288</v>
      </c>
      <c r="AE14" s="7">
        <f t="shared" si="4"/>
        <v>0</v>
      </c>
      <c r="AF14" s="7">
        <v>0</v>
      </c>
      <c r="AG14" s="7">
        <f t="shared" si="5"/>
        <v>60.379258</v>
      </c>
    </row>
    <row r="15" spans="1:33" ht="12.75">
      <c r="A15" s="8" t="s">
        <v>117</v>
      </c>
      <c r="B15" s="8" t="s">
        <v>434</v>
      </c>
      <c r="C15" s="8" t="s">
        <v>155</v>
      </c>
      <c r="D15" s="6">
        <v>0</v>
      </c>
      <c r="E15" s="6">
        <v>70</v>
      </c>
      <c r="F15" s="6">
        <v>0</v>
      </c>
      <c r="G15" s="6">
        <v>16</v>
      </c>
      <c r="H15" s="6">
        <v>0</v>
      </c>
      <c r="I15" s="6">
        <v>2</v>
      </c>
      <c r="J15" s="6">
        <v>0</v>
      </c>
      <c r="K15" s="6">
        <v>0</v>
      </c>
      <c r="L15" s="6">
        <v>0</v>
      </c>
      <c r="M15" s="6" t="s">
        <v>2</v>
      </c>
      <c r="N15" s="6">
        <v>15</v>
      </c>
      <c r="O15" s="6">
        <v>3</v>
      </c>
      <c r="P15" s="7">
        <f t="shared" si="1"/>
        <v>106</v>
      </c>
      <c r="Q15" s="6">
        <v>1</v>
      </c>
      <c r="R15" s="1" t="s">
        <v>630</v>
      </c>
      <c r="S15" s="1" t="s">
        <v>435</v>
      </c>
      <c r="U15" s="1">
        <v>0</v>
      </c>
      <c r="V15" s="1">
        <v>0</v>
      </c>
      <c r="X15" s="1">
        <v>3.881235</v>
      </c>
      <c r="Y15" s="1">
        <v>1.036058</v>
      </c>
      <c r="AC15" s="7">
        <f t="shared" si="2"/>
        <v>411.41091</v>
      </c>
      <c r="AD15" s="7">
        <f t="shared" si="3"/>
        <v>1.036058</v>
      </c>
      <c r="AE15" s="7">
        <f t="shared" si="4"/>
        <v>0</v>
      </c>
      <c r="AF15" s="7">
        <v>0</v>
      </c>
      <c r="AG15" s="7">
        <f t="shared" si="5"/>
        <v>412.446968</v>
      </c>
    </row>
    <row r="16" spans="1:33" ht="12.75">
      <c r="A16" s="1" t="s">
        <v>58</v>
      </c>
      <c r="B16" s="1" t="s">
        <v>201</v>
      </c>
      <c r="C16" s="1" t="s">
        <v>30</v>
      </c>
      <c r="D16" s="7">
        <v>0</v>
      </c>
      <c r="E16" s="7">
        <v>49</v>
      </c>
      <c r="F16" s="7">
        <v>0</v>
      </c>
      <c r="G16" s="7">
        <v>63</v>
      </c>
      <c r="H16" s="7">
        <v>0</v>
      </c>
      <c r="I16" s="7">
        <v>2</v>
      </c>
      <c r="J16" s="7">
        <v>0</v>
      </c>
      <c r="K16" s="7">
        <v>3</v>
      </c>
      <c r="L16" s="6" t="s">
        <v>2</v>
      </c>
      <c r="M16" s="7">
        <v>11</v>
      </c>
      <c r="N16" s="6" t="s">
        <v>2</v>
      </c>
      <c r="O16" s="7">
        <v>7</v>
      </c>
      <c r="P16" s="7">
        <f t="shared" si="1"/>
        <v>135</v>
      </c>
      <c r="Q16" s="7">
        <v>2</v>
      </c>
      <c r="R16" s="1" t="s">
        <v>368</v>
      </c>
      <c r="S16" s="1" t="s">
        <v>426</v>
      </c>
      <c r="U16" s="1">
        <v>0</v>
      </c>
      <c r="V16" s="1">
        <v>0</v>
      </c>
      <c r="X16" s="1">
        <v>3.779072</v>
      </c>
      <c r="Y16" s="1">
        <v>1.067449</v>
      </c>
      <c r="AC16" s="7">
        <f t="shared" si="2"/>
        <v>510.17472000000004</v>
      </c>
      <c r="AD16" s="7">
        <f t="shared" si="3"/>
        <v>2.134898</v>
      </c>
      <c r="AE16" s="7">
        <f t="shared" si="4"/>
        <v>0</v>
      </c>
      <c r="AF16" s="7">
        <v>0</v>
      </c>
      <c r="AG16" s="7">
        <f t="shared" si="5"/>
        <v>512.309618</v>
      </c>
    </row>
    <row r="17" spans="1:33" ht="12.75">
      <c r="A17" s="1" t="s">
        <v>70</v>
      </c>
      <c r="B17" s="1" t="s">
        <v>166</v>
      </c>
      <c r="C17" s="1" t="s">
        <v>71</v>
      </c>
      <c r="D17" s="7">
        <v>24</v>
      </c>
      <c r="E17" s="7">
        <v>666</v>
      </c>
      <c r="F17" s="7">
        <v>0</v>
      </c>
      <c r="G17" s="7">
        <v>315</v>
      </c>
      <c r="H17" s="7">
        <v>0</v>
      </c>
      <c r="I17" s="7">
        <v>188</v>
      </c>
      <c r="J17" s="7">
        <v>0</v>
      </c>
      <c r="K17" s="7">
        <v>0</v>
      </c>
      <c r="L17" s="6" t="s">
        <v>2</v>
      </c>
      <c r="M17" s="6" t="s">
        <v>2</v>
      </c>
      <c r="N17" s="6" t="s">
        <v>2</v>
      </c>
      <c r="O17" s="7">
        <v>0</v>
      </c>
      <c r="P17" s="7">
        <f t="shared" si="1"/>
        <v>1193</v>
      </c>
      <c r="Q17" s="7">
        <v>88</v>
      </c>
      <c r="R17" s="1" t="s">
        <v>482</v>
      </c>
      <c r="S17" s="1" t="s">
        <v>481</v>
      </c>
      <c r="U17" s="1">
        <v>449</v>
      </c>
      <c r="V17" s="1">
        <v>163</v>
      </c>
      <c r="X17" s="1">
        <v>3.865198</v>
      </c>
      <c r="Y17" s="1">
        <v>1.200644</v>
      </c>
      <c r="Z17" s="1">
        <v>1.410432</v>
      </c>
      <c r="AA17" s="1">
        <v>1.159739</v>
      </c>
      <c r="AC17" s="7">
        <f t="shared" si="2"/>
        <v>4611.181214</v>
      </c>
      <c r="AD17" s="7">
        <f t="shared" si="3"/>
        <v>105.656672</v>
      </c>
      <c r="AE17" s="7">
        <f t="shared" si="4"/>
        <v>633.283968</v>
      </c>
      <c r="AF17" s="7">
        <f>+V17*AA17</f>
        <v>189.03745700000002</v>
      </c>
      <c r="AG17" s="7">
        <f t="shared" si="5"/>
        <v>5539.159311</v>
      </c>
    </row>
    <row r="18" spans="1:33" ht="12.75">
      <c r="A18" s="1" t="s">
        <v>54</v>
      </c>
      <c r="B18" s="1" t="s">
        <v>54</v>
      </c>
      <c r="C18" s="1" t="s">
        <v>30</v>
      </c>
      <c r="D18" s="7">
        <v>11</v>
      </c>
      <c r="E18" s="7">
        <v>70</v>
      </c>
      <c r="F18" s="7">
        <v>0</v>
      </c>
      <c r="G18" s="7">
        <v>161</v>
      </c>
      <c r="H18" s="7">
        <v>0</v>
      </c>
      <c r="I18" s="7">
        <v>10</v>
      </c>
      <c r="J18" s="7">
        <v>1</v>
      </c>
      <c r="K18" s="7">
        <v>9</v>
      </c>
      <c r="L18" s="6" t="s">
        <v>2</v>
      </c>
      <c r="M18" s="7">
        <v>28</v>
      </c>
      <c r="N18" s="6" t="s">
        <v>2</v>
      </c>
      <c r="O18" s="7">
        <v>25</v>
      </c>
      <c r="P18" s="7">
        <f t="shared" si="1"/>
        <v>315</v>
      </c>
      <c r="Q18" s="7">
        <v>7</v>
      </c>
      <c r="R18" s="1" t="s">
        <v>365</v>
      </c>
      <c r="S18" s="1" t="s">
        <v>426</v>
      </c>
      <c r="U18" s="1">
        <v>0</v>
      </c>
      <c r="V18" s="1">
        <v>0</v>
      </c>
      <c r="X18" s="1">
        <v>3.779072</v>
      </c>
      <c r="Y18" s="1">
        <v>1.067449</v>
      </c>
      <c r="AC18" s="7">
        <f t="shared" si="2"/>
        <v>1190.40768</v>
      </c>
      <c r="AD18" s="7">
        <f t="shared" si="3"/>
        <v>7.472143000000001</v>
      </c>
      <c r="AE18" s="7">
        <v>0</v>
      </c>
      <c r="AF18" s="7">
        <v>0</v>
      </c>
      <c r="AG18" s="7">
        <f t="shared" si="5"/>
        <v>1197.879823</v>
      </c>
    </row>
    <row r="19" spans="1:33" ht="12.75">
      <c r="A19" s="1" t="s">
        <v>44</v>
      </c>
      <c r="B19" s="1" t="s">
        <v>44</v>
      </c>
      <c r="C19" s="1" t="s">
        <v>30</v>
      </c>
      <c r="D19" s="7">
        <v>3</v>
      </c>
      <c r="E19" s="7">
        <v>73</v>
      </c>
      <c r="F19" s="7">
        <v>0</v>
      </c>
      <c r="G19" s="7">
        <v>88</v>
      </c>
      <c r="H19" s="7">
        <v>0</v>
      </c>
      <c r="I19" s="7">
        <v>9</v>
      </c>
      <c r="J19" s="7">
        <v>2</v>
      </c>
      <c r="K19" s="7">
        <v>6</v>
      </c>
      <c r="L19" s="6" t="s">
        <v>2</v>
      </c>
      <c r="M19" s="7">
        <v>21</v>
      </c>
      <c r="N19" s="6" t="s">
        <v>2</v>
      </c>
      <c r="O19" s="7">
        <v>19</v>
      </c>
      <c r="P19" s="7">
        <f t="shared" si="1"/>
        <v>221</v>
      </c>
      <c r="Q19" s="7">
        <v>6</v>
      </c>
      <c r="R19" s="1" t="s">
        <v>366</v>
      </c>
      <c r="S19" s="1" t="s">
        <v>426</v>
      </c>
      <c r="U19" s="1">
        <v>0</v>
      </c>
      <c r="V19" s="1">
        <v>0</v>
      </c>
      <c r="X19" s="1">
        <v>3.779072</v>
      </c>
      <c r="Y19" s="1">
        <v>1.067449</v>
      </c>
      <c r="AC19" s="7">
        <f t="shared" si="2"/>
        <v>835.1749120000001</v>
      </c>
      <c r="AD19" s="7">
        <f t="shared" si="3"/>
        <v>6.404694000000001</v>
      </c>
      <c r="AE19" s="7">
        <v>0</v>
      </c>
      <c r="AF19" s="7">
        <v>0</v>
      </c>
      <c r="AG19" s="7">
        <f t="shared" si="5"/>
        <v>841.579606</v>
      </c>
    </row>
    <row r="20" spans="1:33" ht="12.75">
      <c r="A20" s="1" t="s">
        <v>118</v>
      </c>
      <c r="B20" s="1" t="s">
        <v>174</v>
      </c>
      <c r="C20" s="1" t="s">
        <v>155</v>
      </c>
      <c r="D20" s="7">
        <v>0</v>
      </c>
      <c r="E20" s="7">
        <v>16</v>
      </c>
      <c r="F20" s="7">
        <v>0</v>
      </c>
      <c r="G20" s="7">
        <v>14</v>
      </c>
      <c r="H20" s="7">
        <v>0</v>
      </c>
      <c r="I20" s="7">
        <v>0</v>
      </c>
      <c r="J20" s="7">
        <v>0</v>
      </c>
      <c r="K20" s="7">
        <v>0</v>
      </c>
      <c r="L20" s="7">
        <v>0</v>
      </c>
      <c r="M20" s="6" t="s">
        <v>2</v>
      </c>
      <c r="N20" s="7">
        <v>2</v>
      </c>
      <c r="O20" s="7">
        <v>0</v>
      </c>
      <c r="P20" s="7">
        <f t="shared" si="1"/>
        <v>32</v>
      </c>
      <c r="Q20" s="7">
        <v>1</v>
      </c>
      <c r="R20" s="1" t="s">
        <v>634</v>
      </c>
      <c r="S20" s="1" t="s">
        <v>435</v>
      </c>
      <c r="U20" s="1">
        <v>0</v>
      </c>
      <c r="V20" s="1">
        <v>0</v>
      </c>
      <c r="X20" s="1">
        <v>3.881235</v>
      </c>
      <c r="Y20" s="1">
        <v>1.036058</v>
      </c>
      <c r="AC20" s="7">
        <f t="shared" si="2"/>
        <v>124.19952</v>
      </c>
      <c r="AD20" s="7">
        <f t="shared" si="3"/>
        <v>1.036058</v>
      </c>
      <c r="AE20" s="7">
        <v>0</v>
      </c>
      <c r="AF20" s="7">
        <v>0</v>
      </c>
      <c r="AG20" s="7">
        <f t="shared" si="5"/>
        <v>125.235578</v>
      </c>
    </row>
    <row r="21" spans="1:33" ht="12.75">
      <c r="A21" s="1" t="s">
        <v>107</v>
      </c>
      <c r="B21" s="1" t="s">
        <v>107</v>
      </c>
      <c r="C21" s="1" t="s">
        <v>71</v>
      </c>
      <c r="D21" s="7">
        <v>1</v>
      </c>
      <c r="E21" s="7">
        <v>204</v>
      </c>
      <c r="F21" s="7">
        <v>0</v>
      </c>
      <c r="G21" s="7">
        <v>58</v>
      </c>
      <c r="H21" s="7">
        <v>0</v>
      </c>
      <c r="I21" s="7">
        <v>40</v>
      </c>
      <c r="J21" s="7">
        <v>0</v>
      </c>
      <c r="K21" s="7">
        <v>0</v>
      </c>
      <c r="L21" s="6" t="s">
        <v>2</v>
      </c>
      <c r="M21" s="6" t="s">
        <v>2</v>
      </c>
      <c r="N21" s="6" t="s">
        <v>2</v>
      </c>
      <c r="O21" s="7">
        <v>0</v>
      </c>
      <c r="P21" s="7">
        <f t="shared" si="1"/>
        <v>303</v>
      </c>
      <c r="Q21" s="7">
        <v>5</v>
      </c>
      <c r="R21" s="1" t="s">
        <v>483</v>
      </c>
      <c r="S21" s="1" t="s">
        <v>481</v>
      </c>
      <c r="U21" s="1">
        <v>0</v>
      </c>
      <c r="V21" s="1">
        <v>0</v>
      </c>
      <c r="X21" s="1">
        <v>3.865198</v>
      </c>
      <c r="Y21" s="1">
        <v>1.200644</v>
      </c>
      <c r="AC21" s="7">
        <f t="shared" si="2"/>
        <v>1171.154994</v>
      </c>
      <c r="AD21" s="7">
        <f t="shared" si="3"/>
        <v>6.003220000000001</v>
      </c>
      <c r="AE21" s="7">
        <v>0</v>
      </c>
      <c r="AF21" s="7">
        <v>0</v>
      </c>
      <c r="AG21" s="7">
        <f t="shared" si="5"/>
        <v>1177.158214</v>
      </c>
    </row>
    <row r="22" spans="1:19" ht="14.25">
      <c r="A22" s="1" t="s">
        <v>580</v>
      </c>
      <c r="B22" s="1" t="s">
        <v>173</v>
      </c>
      <c r="C22" s="1" t="s">
        <v>4</v>
      </c>
      <c r="D22" s="46"/>
      <c r="E22" s="6"/>
      <c r="F22" s="6"/>
      <c r="G22" s="6"/>
      <c r="H22" s="6"/>
      <c r="I22" s="6"/>
      <c r="J22" s="6"/>
      <c r="K22" s="6"/>
      <c r="L22" s="6"/>
      <c r="M22" s="6"/>
      <c r="N22" s="6"/>
      <c r="O22" s="6"/>
      <c r="P22" s="7"/>
      <c r="Q22" s="6"/>
      <c r="R22" s="1" t="s">
        <v>289</v>
      </c>
      <c r="S22" s="1" t="s">
        <v>427</v>
      </c>
    </row>
    <row r="23" spans="1:33" ht="12.75">
      <c r="A23" s="1" t="s">
        <v>98</v>
      </c>
      <c r="B23" s="1" t="s">
        <v>98</v>
      </c>
      <c r="C23" s="1" t="s">
        <v>71</v>
      </c>
      <c r="D23" s="7">
        <v>0</v>
      </c>
      <c r="E23" s="7">
        <v>45</v>
      </c>
      <c r="F23" s="7">
        <v>0</v>
      </c>
      <c r="G23" s="7">
        <v>44</v>
      </c>
      <c r="H23" s="7">
        <v>0</v>
      </c>
      <c r="I23" s="7">
        <v>10</v>
      </c>
      <c r="J23" s="7">
        <v>0</v>
      </c>
      <c r="K23" s="7">
        <v>0</v>
      </c>
      <c r="L23" s="6" t="s">
        <v>2</v>
      </c>
      <c r="M23" s="6" t="s">
        <v>2</v>
      </c>
      <c r="N23" s="6" t="s">
        <v>2</v>
      </c>
      <c r="O23" s="7">
        <v>0</v>
      </c>
      <c r="P23" s="7">
        <f t="shared" si="1"/>
        <v>99</v>
      </c>
      <c r="Q23" s="7">
        <v>3</v>
      </c>
      <c r="R23" s="1" t="s">
        <v>484</v>
      </c>
      <c r="S23" s="1" t="s">
        <v>481</v>
      </c>
      <c r="U23" s="1">
        <v>0</v>
      </c>
      <c r="V23" s="1">
        <v>0</v>
      </c>
      <c r="X23" s="1">
        <v>3.865198</v>
      </c>
      <c r="Y23" s="1">
        <v>1.200644</v>
      </c>
      <c r="AC23" s="7">
        <f>+P23*X23</f>
        <v>382.654602</v>
      </c>
      <c r="AD23" s="7">
        <f>+Q23*Y23</f>
        <v>3.601932</v>
      </c>
      <c r="AE23" s="7">
        <v>0</v>
      </c>
      <c r="AF23" s="7">
        <v>0</v>
      </c>
      <c r="AG23" s="7">
        <f>SUM(AC23:AF23)</f>
        <v>386.256534</v>
      </c>
    </row>
    <row r="24" spans="1:33" ht="12.75">
      <c r="A24" s="1" t="s">
        <v>99</v>
      </c>
      <c r="B24" s="1" t="s">
        <v>99</v>
      </c>
      <c r="C24" s="1" t="s">
        <v>71</v>
      </c>
      <c r="D24" s="7">
        <v>0</v>
      </c>
      <c r="E24" s="7">
        <v>56</v>
      </c>
      <c r="F24" s="7">
        <v>0</v>
      </c>
      <c r="G24" s="7">
        <v>16</v>
      </c>
      <c r="H24" s="7">
        <v>0</v>
      </c>
      <c r="I24" s="7">
        <v>3</v>
      </c>
      <c r="J24" s="7">
        <v>0</v>
      </c>
      <c r="K24" s="7">
        <v>0</v>
      </c>
      <c r="L24" s="6" t="s">
        <v>2</v>
      </c>
      <c r="M24" s="6" t="s">
        <v>2</v>
      </c>
      <c r="N24" s="6" t="s">
        <v>2</v>
      </c>
      <c r="O24" s="7">
        <v>0</v>
      </c>
      <c r="P24" s="7">
        <f t="shared" si="1"/>
        <v>75</v>
      </c>
      <c r="Q24" s="7">
        <v>3</v>
      </c>
      <c r="R24" s="1" t="s">
        <v>485</v>
      </c>
      <c r="S24" s="1" t="s">
        <v>481</v>
      </c>
      <c r="U24" s="1">
        <v>0</v>
      </c>
      <c r="V24" s="1">
        <v>0</v>
      </c>
      <c r="X24" s="1">
        <v>3.865198</v>
      </c>
      <c r="Y24" s="1">
        <v>1.200644</v>
      </c>
      <c r="AC24" s="7">
        <f>+P24*X24</f>
        <v>289.88984999999997</v>
      </c>
      <c r="AD24" s="7">
        <f>+Q24*Y24</f>
        <v>3.601932</v>
      </c>
      <c r="AE24" s="7">
        <v>0</v>
      </c>
      <c r="AF24" s="7">
        <v>0</v>
      </c>
      <c r="AG24" s="7">
        <f>SUM(AC24:AF24)</f>
        <v>293.49178199999994</v>
      </c>
    </row>
    <row r="25" spans="1:17" ht="14.25">
      <c r="A25" s="1" t="s">
        <v>581</v>
      </c>
      <c r="B25" s="1" t="s">
        <v>620</v>
      </c>
      <c r="C25" s="6"/>
      <c r="D25" s="46"/>
      <c r="E25" s="6"/>
      <c r="F25" s="6"/>
      <c r="G25" s="6"/>
      <c r="H25" s="6"/>
      <c r="I25" s="6"/>
      <c r="J25" s="6"/>
      <c r="K25" s="6"/>
      <c r="L25" s="6"/>
      <c r="M25" s="6"/>
      <c r="N25" s="6"/>
      <c r="O25" s="6"/>
      <c r="P25" s="7"/>
      <c r="Q25" s="6"/>
    </row>
    <row r="26" spans="1:33" ht="12.75">
      <c r="A26" s="1" t="s">
        <v>84</v>
      </c>
      <c r="B26" s="1" t="s">
        <v>85</v>
      </c>
      <c r="C26" s="1" t="s">
        <v>71</v>
      </c>
      <c r="D26" s="7">
        <v>1</v>
      </c>
      <c r="E26" s="7">
        <v>338</v>
      </c>
      <c r="F26" s="7">
        <v>0</v>
      </c>
      <c r="G26" s="7">
        <v>247</v>
      </c>
      <c r="H26" s="7">
        <v>0</v>
      </c>
      <c r="I26" s="7">
        <v>66</v>
      </c>
      <c r="J26" s="7">
        <v>0</v>
      </c>
      <c r="K26" s="7">
        <v>0</v>
      </c>
      <c r="L26" s="6" t="s">
        <v>2</v>
      </c>
      <c r="M26" s="6" t="s">
        <v>2</v>
      </c>
      <c r="N26" s="6" t="s">
        <v>2</v>
      </c>
      <c r="O26" s="7">
        <v>0</v>
      </c>
      <c r="P26" s="7">
        <f t="shared" si="1"/>
        <v>652</v>
      </c>
      <c r="Q26" s="7">
        <v>16</v>
      </c>
      <c r="R26" s="1" t="s">
        <v>486</v>
      </c>
      <c r="S26" s="1" t="s">
        <v>481</v>
      </c>
      <c r="U26" s="1">
        <v>0</v>
      </c>
      <c r="V26" s="1">
        <v>0</v>
      </c>
      <c r="X26" s="1">
        <v>3.865198</v>
      </c>
      <c r="Y26" s="1">
        <v>1.200644</v>
      </c>
      <c r="AC26" s="7">
        <f aca="true" t="shared" si="6" ref="AC26:AC36">+P26*X26</f>
        <v>2520.109096</v>
      </c>
      <c r="AD26" s="7">
        <f aca="true" t="shared" si="7" ref="AD26:AD36">+Q26*Y26</f>
        <v>19.210304</v>
      </c>
      <c r="AE26" s="7">
        <v>0</v>
      </c>
      <c r="AF26" s="7">
        <v>0</v>
      </c>
      <c r="AG26" s="7">
        <f aca="true" t="shared" si="8" ref="AG26:AG36">SUM(AC26:AF26)</f>
        <v>2539.3194000000003</v>
      </c>
    </row>
    <row r="27" spans="1:33" ht="12.75">
      <c r="A27" s="1" t="s">
        <v>31</v>
      </c>
      <c r="B27" s="1" t="s">
        <v>198</v>
      </c>
      <c r="C27" s="1" t="s">
        <v>30</v>
      </c>
      <c r="D27" s="7">
        <v>0</v>
      </c>
      <c r="E27" s="7">
        <v>5</v>
      </c>
      <c r="F27" s="7">
        <v>0</v>
      </c>
      <c r="G27" s="7">
        <v>14</v>
      </c>
      <c r="H27" s="7">
        <v>0</v>
      </c>
      <c r="I27" s="7">
        <v>1</v>
      </c>
      <c r="J27" s="7">
        <v>0</v>
      </c>
      <c r="K27" s="7">
        <v>2</v>
      </c>
      <c r="L27" s="6" t="s">
        <v>2</v>
      </c>
      <c r="M27" s="7">
        <v>0</v>
      </c>
      <c r="N27" s="6" t="s">
        <v>2</v>
      </c>
      <c r="O27" s="7">
        <v>0</v>
      </c>
      <c r="P27" s="7">
        <f t="shared" si="1"/>
        <v>22</v>
      </c>
      <c r="Q27" s="7">
        <v>1</v>
      </c>
      <c r="R27" s="1" t="s">
        <v>369</v>
      </c>
      <c r="S27" s="1" t="s">
        <v>426</v>
      </c>
      <c r="U27" s="1">
        <v>0</v>
      </c>
      <c r="V27" s="1">
        <v>0</v>
      </c>
      <c r="X27" s="1">
        <v>3.779072</v>
      </c>
      <c r="Y27" s="1">
        <v>1.067449</v>
      </c>
      <c r="AC27" s="7">
        <f t="shared" si="6"/>
        <v>83.139584</v>
      </c>
      <c r="AD27" s="7">
        <f t="shared" si="7"/>
        <v>1.067449</v>
      </c>
      <c r="AE27" s="7">
        <v>0</v>
      </c>
      <c r="AF27" s="7">
        <v>0</v>
      </c>
      <c r="AG27" s="7">
        <f t="shared" si="8"/>
        <v>84.207033</v>
      </c>
    </row>
    <row r="28" spans="1:33" ht="12.75">
      <c r="A28" s="1" t="s">
        <v>272</v>
      </c>
      <c r="B28" s="1" t="s">
        <v>272</v>
      </c>
      <c r="C28" s="1" t="s">
        <v>4</v>
      </c>
      <c r="D28" s="6">
        <v>0</v>
      </c>
      <c r="E28" s="6">
        <v>47</v>
      </c>
      <c r="F28" s="6">
        <v>0</v>
      </c>
      <c r="G28" s="6">
        <v>1</v>
      </c>
      <c r="H28" s="6">
        <v>0</v>
      </c>
      <c r="I28" s="6">
        <v>0</v>
      </c>
      <c r="J28" s="6">
        <v>1</v>
      </c>
      <c r="K28" s="6">
        <v>0</v>
      </c>
      <c r="L28" s="6" t="s">
        <v>2</v>
      </c>
      <c r="M28" s="6" t="s">
        <v>2</v>
      </c>
      <c r="N28" s="6" t="s">
        <v>2</v>
      </c>
      <c r="O28" s="6">
        <v>0</v>
      </c>
      <c r="P28" s="7">
        <f t="shared" si="1"/>
        <v>49</v>
      </c>
      <c r="Q28" s="6">
        <v>0</v>
      </c>
      <c r="R28" s="1" t="s">
        <v>277</v>
      </c>
      <c r="S28" s="1" t="s">
        <v>425</v>
      </c>
      <c r="U28" s="1">
        <v>0</v>
      </c>
      <c r="V28" s="1">
        <v>0</v>
      </c>
      <c r="X28" s="1">
        <v>4.049907</v>
      </c>
      <c r="Y28" s="1">
        <v>1.086253</v>
      </c>
      <c r="AC28" s="7">
        <f t="shared" si="6"/>
        <v>198.445443</v>
      </c>
      <c r="AD28" s="7">
        <f t="shared" si="7"/>
        <v>0</v>
      </c>
      <c r="AE28" s="7">
        <v>0</v>
      </c>
      <c r="AF28" s="7">
        <v>0</v>
      </c>
      <c r="AG28" s="7">
        <f t="shared" si="8"/>
        <v>198.445443</v>
      </c>
    </row>
    <row r="29" spans="1:33" ht="12.75">
      <c r="A29" s="1" t="s">
        <v>116</v>
      </c>
      <c r="B29" s="1" t="s">
        <v>116</v>
      </c>
      <c r="C29" s="1" t="s">
        <v>71</v>
      </c>
      <c r="D29" s="7">
        <v>0</v>
      </c>
      <c r="E29" s="7">
        <v>15</v>
      </c>
      <c r="F29" s="7">
        <v>0</v>
      </c>
      <c r="G29" s="7">
        <v>9</v>
      </c>
      <c r="H29" s="7">
        <v>0</v>
      </c>
      <c r="I29" s="7">
        <v>0</v>
      </c>
      <c r="J29" s="7">
        <v>0</v>
      </c>
      <c r="K29" s="7">
        <v>0</v>
      </c>
      <c r="L29" s="6" t="s">
        <v>2</v>
      </c>
      <c r="M29" s="6" t="s">
        <v>2</v>
      </c>
      <c r="N29" s="6" t="s">
        <v>2</v>
      </c>
      <c r="O29" s="7">
        <v>0</v>
      </c>
      <c r="P29" s="7">
        <f t="shared" si="1"/>
        <v>24</v>
      </c>
      <c r="Q29" s="7">
        <v>1</v>
      </c>
      <c r="R29" s="1" t="s">
        <v>487</v>
      </c>
      <c r="S29" s="1" t="s">
        <v>481</v>
      </c>
      <c r="U29" s="1">
        <v>0</v>
      </c>
      <c r="V29" s="1">
        <v>0</v>
      </c>
      <c r="X29" s="1">
        <v>3.865198</v>
      </c>
      <c r="Y29" s="1">
        <v>1.200644</v>
      </c>
      <c r="AC29" s="7">
        <f t="shared" si="6"/>
        <v>92.764752</v>
      </c>
      <c r="AD29" s="7">
        <f t="shared" si="7"/>
        <v>1.200644</v>
      </c>
      <c r="AE29" s="7">
        <v>0</v>
      </c>
      <c r="AF29" s="7">
        <v>0</v>
      </c>
      <c r="AG29" s="7">
        <f t="shared" si="8"/>
        <v>93.965396</v>
      </c>
    </row>
    <row r="30" spans="1:33" ht="12.75">
      <c r="A30" s="1" t="s">
        <v>6</v>
      </c>
      <c r="B30" s="1" t="s">
        <v>175</v>
      </c>
      <c r="C30" s="1" t="s">
        <v>4</v>
      </c>
      <c r="D30" s="7">
        <v>0</v>
      </c>
      <c r="E30" s="7">
        <v>71</v>
      </c>
      <c r="F30" s="25">
        <v>0</v>
      </c>
      <c r="G30" s="7">
        <v>5</v>
      </c>
      <c r="H30" s="7">
        <v>0</v>
      </c>
      <c r="I30" s="7">
        <v>0</v>
      </c>
      <c r="J30" s="7">
        <v>1</v>
      </c>
      <c r="K30" s="7">
        <v>0</v>
      </c>
      <c r="L30" s="6" t="s">
        <v>2</v>
      </c>
      <c r="M30" s="6" t="s">
        <v>2</v>
      </c>
      <c r="N30" s="6" t="s">
        <v>2</v>
      </c>
      <c r="O30" s="7">
        <v>9</v>
      </c>
      <c r="P30" s="7">
        <f t="shared" si="1"/>
        <v>86</v>
      </c>
      <c r="Q30" s="7">
        <v>2</v>
      </c>
      <c r="R30" s="1" t="s">
        <v>285</v>
      </c>
      <c r="S30" s="1" t="s">
        <v>425</v>
      </c>
      <c r="U30" s="1">
        <v>0</v>
      </c>
      <c r="V30" s="1">
        <v>0</v>
      </c>
      <c r="X30" s="1">
        <v>4.049907</v>
      </c>
      <c r="Y30" s="1">
        <v>1.086253</v>
      </c>
      <c r="AC30" s="7">
        <f t="shared" si="6"/>
        <v>348.292002</v>
      </c>
      <c r="AD30" s="7">
        <f t="shared" si="7"/>
        <v>2.172506</v>
      </c>
      <c r="AE30" s="7">
        <v>0</v>
      </c>
      <c r="AF30" s="7">
        <v>0</v>
      </c>
      <c r="AG30" s="7">
        <f t="shared" si="8"/>
        <v>350.464508</v>
      </c>
    </row>
    <row r="31" spans="1:33" ht="12.75">
      <c r="A31" s="1" t="s">
        <v>32</v>
      </c>
      <c r="B31" s="1" t="s">
        <v>32</v>
      </c>
      <c r="C31" s="1" t="s">
        <v>30</v>
      </c>
      <c r="D31" s="7">
        <v>5</v>
      </c>
      <c r="E31" s="7">
        <v>29</v>
      </c>
      <c r="F31" s="7">
        <v>0</v>
      </c>
      <c r="G31" s="7">
        <v>64</v>
      </c>
      <c r="H31" s="7">
        <v>0</v>
      </c>
      <c r="I31" s="7">
        <v>0</v>
      </c>
      <c r="J31" s="7">
        <v>1</v>
      </c>
      <c r="K31" s="7">
        <v>0</v>
      </c>
      <c r="L31" s="6" t="s">
        <v>2</v>
      </c>
      <c r="M31" s="7">
        <v>8</v>
      </c>
      <c r="N31" s="6" t="s">
        <v>2</v>
      </c>
      <c r="O31" s="7">
        <v>12</v>
      </c>
      <c r="P31" s="7">
        <f t="shared" si="1"/>
        <v>119</v>
      </c>
      <c r="Q31" s="7">
        <v>2</v>
      </c>
      <c r="R31" s="1" t="s">
        <v>370</v>
      </c>
      <c r="S31" s="1" t="s">
        <v>426</v>
      </c>
      <c r="U31" s="1">
        <v>0</v>
      </c>
      <c r="V31" s="1">
        <v>0</v>
      </c>
      <c r="X31" s="1">
        <v>3.779072</v>
      </c>
      <c r="Y31" s="1">
        <v>1.067449</v>
      </c>
      <c r="AC31" s="7">
        <f t="shared" si="6"/>
        <v>449.70956800000005</v>
      </c>
      <c r="AD31" s="7">
        <f t="shared" si="7"/>
        <v>2.134898</v>
      </c>
      <c r="AE31" s="7">
        <v>0</v>
      </c>
      <c r="AF31" s="7">
        <v>0</v>
      </c>
      <c r="AG31" s="7">
        <f t="shared" si="8"/>
        <v>451.84446600000007</v>
      </c>
    </row>
    <row r="32" spans="1:33" ht="12.75">
      <c r="A32" s="1" t="s">
        <v>104</v>
      </c>
      <c r="B32" s="1" t="s">
        <v>490</v>
      </c>
      <c r="C32" s="1" t="s">
        <v>71</v>
      </c>
      <c r="D32" s="7">
        <v>0</v>
      </c>
      <c r="E32" s="7">
        <v>56</v>
      </c>
      <c r="F32" s="7">
        <v>0</v>
      </c>
      <c r="G32" s="7">
        <v>4</v>
      </c>
      <c r="H32" s="7">
        <v>0</v>
      </c>
      <c r="I32" s="7">
        <v>0</v>
      </c>
      <c r="J32" s="7">
        <v>0</v>
      </c>
      <c r="K32" s="7">
        <v>0</v>
      </c>
      <c r="L32" s="6" t="s">
        <v>2</v>
      </c>
      <c r="M32" s="6" t="s">
        <v>2</v>
      </c>
      <c r="N32" s="6" t="s">
        <v>2</v>
      </c>
      <c r="O32" s="7">
        <v>0</v>
      </c>
      <c r="P32" s="7">
        <f t="shared" si="1"/>
        <v>60</v>
      </c>
      <c r="Q32" s="7">
        <v>0</v>
      </c>
      <c r="R32" s="1" t="s">
        <v>491</v>
      </c>
      <c r="S32" s="1" t="s">
        <v>489</v>
      </c>
      <c r="U32" s="1">
        <v>0</v>
      </c>
      <c r="V32" s="1">
        <v>0</v>
      </c>
      <c r="X32" s="1">
        <v>3.865198</v>
      </c>
      <c r="Y32" s="1">
        <v>1.200644</v>
      </c>
      <c r="AC32" s="7">
        <f t="shared" si="6"/>
        <v>231.91188</v>
      </c>
      <c r="AD32" s="7">
        <f t="shared" si="7"/>
        <v>0</v>
      </c>
      <c r="AE32" s="7">
        <v>0</v>
      </c>
      <c r="AF32" s="7">
        <v>0</v>
      </c>
      <c r="AG32" s="7">
        <f t="shared" si="8"/>
        <v>231.91188</v>
      </c>
    </row>
    <row r="33" spans="1:33" ht="12.75">
      <c r="A33" s="1" t="s">
        <v>273</v>
      </c>
      <c r="B33" s="1" t="s">
        <v>274</v>
      </c>
      <c r="C33" s="1" t="s">
        <v>4</v>
      </c>
      <c r="D33" s="6">
        <v>0</v>
      </c>
      <c r="E33" s="6">
        <v>44</v>
      </c>
      <c r="F33" s="6">
        <v>0</v>
      </c>
      <c r="G33" s="6">
        <v>1</v>
      </c>
      <c r="H33" s="6">
        <v>0</v>
      </c>
      <c r="I33" s="6">
        <v>0</v>
      </c>
      <c r="J33" s="6">
        <v>0</v>
      </c>
      <c r="K33" s="6">
        <v>0</v>
      </c>
      <c r="L33" s="6" t="s">
        <v>2</v>
      </c>
      <c r="M33" s="6" t="s">
        <v>2</v>
      </c>
      <c r="N33" s="6" t="s">
        <v>2</v>
      </c>
      <c r="O33" s="6">
        <v>1</v>
      </c>
      <c r="P33" s="7">
        <f t="shared" si="1"/>
        <v>46</v>
      </c>
      <c r="Q33" s="6">
        <v>0</v>
      </c>
      <c r="R33" s="1" t="s">
        <v>284</v>
      </c>
      <c r="S33" s="1" t="s">
        <v>425</v>
      </c>
      <c r="U33" s="1">
        <v>0</v>
      </c>
      <c r="V33" s="1">
        <v>0</v>
      </c>
      <c r="X33" s="1">
        <v>4.049907</v>
      </c>
      <c r="Y33" s="1">
        <v>1.086253</v>
      </c>
      <c r="AC33" s="7">
        <f t="shared" si="6"/>
        <v>186.295722</v>
      </c>
      <c r="AD33" s="7">
        <f t="shared" si="7"/>
        <v>0</v>
      </c>
      <c r="AE33" s="7">
        <v>0</v>
      </c>
      <c r="AF33" s="7">
        <v>0</v>
      </c>
      <c r="AG33" s="7">
        <f t="shared" si="8"/>
        <v>186.295722</v>
      </c>
    </row>
    <row r="34" spans="1:33" ht="12.75">
      <c r="A34" s="1" t="s">
        <v>46</v>
      </c>
      <c r="B34" s="1" t="s">
        <v>47</v>
      </c>
      <c r="C34" s="1" t="s">
        <v>30</v>
      </c>
      <c r="D34" s="7">
        <v>3</v>
      </c>
      <c r="E34" s="7">
        <v>41</v>
      </c>
      <c r="F34" s="7">
        <v>0</v>
      </c>
      <c r="G34" s="7">
        <v>24</v>
      </c>
      <c r="H34" s="7">
        <v>0</v>
      </c>
      <c r="I34" s="7">
        <v>4</v>
      </c>
      <c r="J34" s="7">
        <v>2</v>
      </c>
      <c r="K34" s="7">
        <v>1</v>
      </c>
      <c r="L34" s="6" t="s">
        <v>2</v>
      </c>
      <c r="M34" s="7">
        <v>0</v>
      </c>
      <c r="N34" s="6" t="s">
        <v>2</v>
      </c>
      <c r="O34" s="7">
        <v>3</v>
      </c>
      <c r="P34" s="7">
        <f t="shared" si="1"/>
        <v>78</v>
      </c>
      <c r="Q34" s="7">
        <v>5</v>
      </c>
      <c r="R34" s="1" t="s">
        <v>371</v>
      </c>
      <c r="S34" s="1" t="s">
        <v>426</v>
      </c>
      <c r="U34" s="1">
        <v>0</v>
      </c>
      <c r="V34" s="1">
        <v>16</v>
      </c>
      <c r="X34" s="1">
        <v>3.779072</v>
      </c>
      <c r="Y34" s="1">
        <v>1.067449</v>
      </c>
      <c r="Z34" s="1">
        <v>1.406475</v>
      </c>
      <c r="AA34" s="1">
        <v>1.534884</v>
      </c>
      <c r="AC34" s="7">
        <f t="shared" si="6"/>
        <v>294.76761600000003</v>
      </c>
      <c r="AD34" s="7">
        <f t="shared" si="7"/>
        <v>5.337245</v>
      </c>
      <c r="AE34" s="7">
        <f>+U34*Z34</f>
        <v>0</v>
      </c>
      <c r="AF34" s="7">
        <f>+V34*AA34</f>
        <v>24.558144</v>
      </c>
      <c r="AG34" s="7">
        <f t="shared" si="8"/>
        <v>324.663005</v>
      </c>
    </row>
    <row r="35" spans="1:33" ht="14.25">
      <c r="A35" s="1" t="s">
        <v>66</v>
      </c>
      <c r="B35" s="1" t="s">
        <v>582</v>
      </c>
      <c r="C35" s="1" t="s">
        <v>4</v>
      </c>
      <c r="D35" s="6">
        <v>0</v>
      </c>
      <c r="E35" s="6">
        <v>28</v>
      </c>
      <c r="F35" s="6">
        <v>0</v>
      </c>
      <c r="G35" s="6">
        <v>6</v>
      </c>
      <c r="H35" s="6">
        <v>0</v>
      </c>
      <c r="I35" s="6">
        <v>0</v>
      </c>
      <c r="J35" s="6">
        <v>0</v>
      </c>
      <c r="K35" s="6">
        <v>0</v>
      </c>
      <c r="L35" s="6" t="s">
        <v>2</v>
      </c>
      <c r="M35" s="6" t="s">
        <v>2</v>
      </c>
      <c r="N35" s="6" t="s">
        <v>2</v>
      </c>
      <c r="O35" s="6">
        <v>0</v>
      </c>
      <c r="P35" s="7">
        <f t="shared" si="1"/>
        <v>34</v>
      </c>
      <c r="Q35" s="6">
        <v>0</v>
      </c>
      <c r="R35" s="1" t="s">
        <v>283</v>
      </c>
      <c r="S35" s="1" t="s">
        <v>425</v>
      </c>
      <c r="U35" s="1">
        <v>0</v>
      </c>
      <c r="V35" s="1">
        <v>0</v>
      </c>
      <c r="X35" s="1">
        <v>4.049907</v>
      </c>
      <c r="Y35" s="1">
        <v>1.086253</v>
      </c>
      <c r="AC35" s="7">
        <f t="shared" si="6"/>
        <v>137.696838</v>
      </c>
      <c r="AD35" s="7">
        <f t="shared" si="7"/>
        <v>0</v>
      </c>
      <c r="AE35" s="7">
        <v>0</v>
      </c>
      <c r="AF35" s="7">
        <v>0</v>
      </c>
      <c r="AG35" s="7">
        <f t="shared" si="8"/>
        <v>137.696838</v>
      </c>
    </row>
    <row r="36" spans="1:33" ht="12.75">
      <c r="A36" s="1" t="s">
        <v>66</v>
      </c>
      <c r="B36" s="1" t="s">
        <v>264</v>
      </c>
      <c r="C36" s="1" t="s">
        <v>4</v>
      </c>
      <c r="D36" s="7">
        <v>0</v>
      </c>
      <c r="E36" s="7">
        <v>19</v>
      </c>
      <c r="F36" s="7">
        <v>0</v>
      </c>
      <c r="G36" s="7">
        <v>0</v>
      </c>
      <c r="H36" s="7">
        <v>0</v>
      </c>
      <c r="I36" s="7">
        <v>0</v>
      </c>
      <c r="J36" s="7">
        <v>1</v>
      </c>
      <c r="K36" s="7">
        <v>0</v>
      </c>
      <c r="L36" s="6" t="s">
        <v>2</v>
      </c>
      <c r="M36" s="6" t="s">
        <v>2</v>
      </c>
      <c r="N36" s="6" t="s">
        <v>2</v>
      </c>
      <c r="O36" s="7">
        <v>2</v>
      </c>
      <c r="P36" s="7">
        <f t="shared" si="1"/>
        <v>22</v>
      </c>
      <c r="Q36" s="7">
        <v>0</v>
      </c>
      <c r="R36" s="1" t="s">
        <v>286</v>
      </c>
      <c r="S36" s="1" t="s">
        <v>425</v>
      </c>
      <c r="U36" s="1">
        <v>0</v>
      </c>
      <c r="V36" s="1">
        <v>0</v>
      </c>
      <c r="X36" s="1">
        <v>4.049907</v>
      </c>
      <c r="Y36" s="1">
        <v>1.086253</v>
      </c>
      <c r="AC36" s="7">
        <f t="shared" si="6"/>
        <v>89.097954</v>
      </c>
      <c r="AD36" s="7">
        <f t="shared" si="7"/>
        <v>0</v>
      </c>
      <c r="AE36" s="7">
        <v>0</v>
      </c>
      <c r="AF36" s="7">
        <v>0</v>
      </c>
      <c r="AG36" s="7">
        <f t="shared" si="8"/>
        <v>89.097954</v>
      </c>
    </row>
    <row r="37" spans="1:19" ht="14.25">
      <c r="A37" s="1" t="s">
        <v>66</v>
      </c>
      <c r="B37" s="1" t="s">
        <v>583</v>
      </c>
      <c r="C37" s="1" t="s">
        <v>4</v>
      </c>
      <c r="D37" s="46"/>
      <c r="E37" s="6"/>
      <c r="F37" s="6"/>
      <c r="G37" s="6"/>
      <c r="H37" s="6"/>
      <c r="I37" s="6"/>
      <c r="J37" s="6"/>
      <c r="K37" s="6"/>
      <c r="L37" s="6"/>
      <c r="M37" s="6"/>
      <c r="N37" s="6"/>
      <c r="O37" s="6"/>
      <c r="P37" s="7"/>
      <c r="Q37" s="6"/>
      <c r="R37" s="1" t="s">
        <v>283</v>
      </c>
      <c r="S37" s="1" t="s">
        <v>425</v>
      </c>
    </row>
    <row r="38" spans="1:33" ht="12.75">
      <c r="A38" s="1" t="s">
        <v>275</v>
      </c>
      <c r="B38" s="1" t="s">
        <v>275</v>
      </c>
      <c r="C38" s="1" t="s">
        <v>4</v>
      </c>
      <c r="D38" s="6">
        <v>0</v>
      </c>
      <c r="E38" s="6">
        <v>36</v>
      </c>
      <c r="F38" s="6">
        <v>0</v>
      </c>
      <c r="G38" s="6">
        <v>38</v>
      </c>
      <c r="H38" s="6">
        <v>0</v>
      </c>
      <c r="I38" s="6">
        <v>10</v>
      </c>
      <c r="J38" s="6">
        <v>1</v>
      </c>
      <c r="K38" s="6">
        <v>1</v>
      </c>
      <c r="L38" s="6" t="s">
        <v>2</v>
      </c>
      <c r="M38" s="6" t="s">
        <v>2</v>
      </c>
      <c r="N38" s="6" t="s">
        <v>2</v>
      </c>
      <c r="O38" s="6">
        <v>23</v>
      </c>
      <c r="P38" s="7">
        <f aca="true" t="shared" si="9" ref="P38:P69">SUM(D38:O38)</f>
        <v>109</v>
      </c>
      <c r="Q38" s="6">
        <v>3</v>
      </c>
      <c r="R38" s="1" t="s">
        <v>276</v>
      </c>
      <c r="S38" s="1" t="s">
        <v>425</v>
      </c>
      <c r="U38" s="1">
        <v>0</v>
      </c>
      <c r="V38" s="1">
        <v>0</v>
      </c>
      <c r="X38" s="1">
        <v>4.049907</v>
      </c>
      <c r="Y38" s="1">
        <v>1.086253</v>
      </c>
      <c r="AC38" s="7">
        <f aca="true" t="shared" si="10" ref="AC38:AC69">+P38*X38</f>
        <v>441.439863</v>
      </c>
      <c r="AD38" s="7">
        <f aca="true" t="shared" si="11" ref="AD38:AD69">+Q38*Y38</f>
        <v>3.2587589999999995</v>
      </c>
      <c r="AE38" s="7">
        <v>0</v>
      </c>
      <c r="AF38" s="7">
        <v>0</v>
      </c>
      <c r="AG38" s="7">
        <f aca="true" t="shared" si="12" ref="AG38:AG69">SUM(AC38:AF38)</f>
        <v>444.698622</v>
      </c>
    </row>
    <row r="39" spans="1:33" ht="12.75">
      <c r="A39" s="1" t="s">
        <v>68</v>
      </c>
      <c r="B39" s="1" t="s">
        <v>69</v>
      </c>
      <c r="C39" s="1" t="s">
        <v>30</v>
      </c>
      <c r="D39" s="7">
        <v>0</v>
      </c>
      <c r="E39" s="7">
        <v>71</v>
      </c>
      <c r="F39" s="7">
        <v>0</v>
      </c>
      <c r="G39" s="7">
        <v>105</v>
      </c>
      <c r="H39" s="7">
        <v>0</v>
      </c>
      <c r="I39" s="7">
        <v>2</v>
      </c>
      <c r="J39" s="7">
        <v>0</v>
      </c>
      <c r="K39" s="7">
        <v>2</v>
      </c>
      <c r="L39" s="6" t="s">
        <v>2</v>
      </c>
      <c r="M39" s="7">
        <v>16</v>
      </c>
      <c r="N39" s="6" t="s">
        <v>2</v>
      </c>
      <c r="O39" s="7">
        <v>23</v>
      </c>
      <c r="P39" s="7">
        <f t="shared" si="9"/>
        <v>219</v>
      </c>
      <c r="Q39" s="7">
        <v>3</v>
      </c>
      <c r="R39" s="1" t="s">
        <v>372</v>
      </c>
      <c r="S39" s="1" t="s">
        <v>426</v>
      </c>
      <c r="U39" s="1">
        <v>0</v>
      </c>
      <c r="V39" s="1">
        <v>0</v>
      </c>
      <c r="X39" s="1">
        <v>3.779072</v>
      </c>
      <c r="Y39" s="1">
        <v>1.067449</v>
      </c>
      <c r="AC39" s="7">
        <f t="shared" si="10"/>
        <v>827.6167680000001</v>
      </c>
      <c r="AD39" s="7">
        <f t="shared" si="11"/>
        <v>3.2023470000000005</v>
      </c>
      <c r="AE39" s="7">
        <v>0</v>
      </c>
      <c r="AF39" s="7">
        <v>0</v>
      </c>
      <c r="AG39" s="7">
        <f t="shared" si="12"/>
        <v>830.8191150000001</v>
      </c>
    </row>
    <row r="40" spans="1:33" ht="12.75">
      <c r="A40" s="1" t="s">
        <v>61</v>
      </c>
      <c r="B40" s="1" t="s">
        <v>61</v>
      </c>
      <c r="C40" s="1" t="s">
        <v>30</v>
      </c>
      <c r="D40" s="7">
        <v>12</v>
      </c>
      <c r="E40" s="7">
        <v>113</v>
      </c>
      <c r="F40" s="7">
        <v>2</v>
      </c>
      <c r="G40" s="7">
        <v>151</v>
      </c>
      <c r="H40" s="7">
        <v>0</v>
      </c>
      <c r="I40" s="7">
        <v>9</v>
      </c>
      <c r="J40" s="7">
        <v>2</v>
      </c>
      <c r="K40" s="7">
        <v>10</v>
      </c>
      <c r="L40" s="6" t="s">
        <v>2</v>
      </c>
      <c r="M40" s="7">
        <v>19</v>
      </c>
      <c r="N40" s="6" t="s">
        <v>2</v>
      </c>
      <c r="O40" s="7">
        <v>27</v>
      </c>
      <c r="P40" s="7">
        <f t="shared" si="9"/>
        <v>345</v>
      </c>
      <c r="Q40" s="7">
        <v>5</v>
      </c>
      <c r="R40" s="1" t="s">
        <v>373</v>
      </c>
      <c r="S40" s="1" t="s">
        <v>426</v>
      </c>
      <c r="U40" s="1">
        <v>0</v>
      </c>
      <c r="V40" s="1">
        <v>0</v>
      </c>
      <c r="X40" s="1">
        <v>3.779072</v>
      </c>
      <c r="Y40" s="1">
        <v>1.067449</v>
      </c>
      <c r="AC40" s="7">
        <f t="shared" si="10"/>
        <v>1303.7798400000001</v>
      </c>
      <c r="AD40" s="7">
        <f t="shared" si="11"/>
        <v>5.337245</v>
      </c>
      <c r="AE40" s="7">
        <v>0</v>
      </c>
      <c r="AF40" s="7">
        <v>0</v>
      </c>
      <c r="AG40" s="7">
        <f t="shared" si="12"/>
        <v>1309.117085</v>
      </c>
    </row>
    <row r="41" spans="1:33" ht="12.75">
      <c r="A41" s="1" t="s">
        <v>280</v>
      </c>
      <c r="B41" s="1" t="s">
        <v>281</v>
      </c>
      <c r="C41" s="1" t="s">
        <v>4</v>
      </c>
      <c r="D41" s="7">
        <v>13</v>
      </c>
      <c r="E41" s="7">
        <v>57</v>
      </c>
      <c r="F41" s="7">
        <v>0</v>
      </c>
      <c r="G41" s="7">
        <v>34</v>
      </c>
      <c r="H41" s="7">
        <v>0</v>
      </c>
      <c r="I41" s="7">
        <v>3</v>
      </c>
      <c r="J41" s="7">
        <v>16</v>
      </c>
      <c r="K41" s="7">
        <v>5</v>
      </c>
      <c r="L41" s="6" t="s">
        <v>2</v>
      </c>
      <c r="M41" s="6" t="s">
        <v>2</v>
      </c>
      <c r="N41" s="6" t="s">
        <v>2</v>
      </c>
      <c r="O41" s="7">
        <v>36</v>
      </c>
      <c r="P41" s="7">
        <f t="shared" si="9"/>
        <v>164</v>
      </c>
      <c r="Q41" s="7">
        <v>3</v>
      </c>
      <c r="R41" s="1" t="s">
        <v>282</v>
      </c>
      <c r="S41" s="1" t="s">
        <v>425</v>
      </c>
      <c r="U41" s="1">
        <v>0</v>
      </c>
      <c r="V41" s="1">
        <v>0</v>
      </c>
      <c r="X41" s="1">
        <v>4.049907</v>
      </c>
      <c r="Y41" s="1">
        <v>1.086253</v>
      </c>
      <c r="AC41" s="7">
        <f t="shared" si="10"/>
        <v>664.184748</v>
      </c>
      <c r="AD41" s="7">
        <f t="shared" si="11"/>
        <v>3.2587589999999995</v>
      </c>
      <c r="AE41" s="7">
        <v>0</v>
      </c>
      <c r="AF41" s="7">
        <v>0</v>
      </c>
      <c r="AG41" s="7">
        <f t="shared" si="12"/>
        <v>667.4435070000001</v>
      </c>
    </row>
    <row r="42" spans="1:33" ht="12.75">
      <c r="A42" s="1" t="s">
        <v>119</v>
      </c>
      <c r="B42" s="1" t="s">
        <v>438</v>
      </c>
      <c r="C42" s="1" t="s">
        <v>155</v>
      </c>
      <c r="D42" s="6">
        <v>0</v>
      </c>
      <c r="E42" s="6">
        <v>226</v>
      </c>
      <c r="F42" s="6">
        <v>0</v>
      </c>
      <c r="G42" s="6">
        <v>79</v>
      </c>
      <c r="H42" s="6">
        <v>0</v>
      </c>
      <c r="I42" s="6">
        <v>7</v>
      </c>
      <c r="J42" s="6">
        <v>0</v>
      </c>
      <c r="K42" s="6">
        <v>0</v>
      </c>
      <c r="L42" s="6">
        <v>1</v>
      </c>
      <c r="M42" s="6" t="s">
        <v>2</v>
      </c>
      <c r="N42" s="6">
        <v>42</v>
      </c>
      <c r="O42" s="6">
        <v>5</v>
      </c>
      <c r="P42" s="7">
        <f t="shared" si="9"/>
        <v>360</v>
      </c>
      <c r="Q42" s="6">
        <v>3</v>
      </c>
      <c r="R42" s="1" t="s">
        <v>439</v>
      </c>
      <c r="S42" s="1" t="s">
        <v>440</v>
      </c>
      <c r="U42" s="1">
        <v>0</v>
      </c>
      <c r="V42" s="1">
        <v>0</v>
      </c>
      <c r="X42" s="1">
        <v>3.881235</v>
      </c>
      <c r="Y42" s="1">
        <v>1.036058</v>
      </c>
      <c r="AC42" s="7">
        <f t="shared" si="10"/>
        <v>1397.2446</v>
      </c>
      <c r="AD42" s="7">
        <f t="shared" si="11"/>
        <v>3.108174</v>
      </c>
      <c r="AE42" s="7">
        <v>0</v>
      </c>
      <c r="AF42" s="7">
        <v>0</v>
      </c>
      <c r="AG42" s="7">
        <f t="shared" si="12"/>
        <v>1400.352774</v>
      </c>
    </row>
    <row r="43" spans="1:33" ht="12.75">
      <c r="A43" s="1" t="s">
        <v>103</v>
      </c>
      <c r="B43" s="1" t="s">
        <v>499</v>
      </c>
      <c r="C43" s="1" t="s">
        <v>71</v>
      </c>
      <c r="D43" s="7">
        <v>0</v>
      </c>
      <c r="E43" s="7">
        <v>37</v>
      </c>
      <c r="F43" s="7">
        <v>0</v>
      </c>
      <c r="G43" s="7">
        <v>8</v>
      </c>
      <c r="H43" s="7">
        <v>0</v>
      </c>
      <c r="I43" s="7">
        <v>1</v>
      </c>
      <c r="J43" s="7">
        <v>0</v>
      </c>
      <c r="K43" s="7">
        <v>0</v>
      </c>
      <c r="L43" s="6" t="s">
        <v>2</v>
      </c>
      <c r="M43" s="6" t="s">
        <v>2</v>
      </c>
      <c r="N43" s="6" t="s">
        <v>2</v>
      </c>
      <c r="O43" s="7">
        <v>0</v>
      </c>
      <c r="P43" s="7">
        <f t="shared" si="9"/>
        <v>46</v>
      </c>
      <c r="Q43" s="7">
        <v>2</v>
      </c>
      <c r="R43" s="1" t="s">
        <v>500</v>
      </c>
      <c r="S43" s="1" t="s">
        <v>489</v>
      </c>
      <c r="U43" s="1">
        <v>0</v>
      </c>
      <c r="V43" s="1">
        <v>0</v>
      </c>
      <c r="X43" s="1">
        <v>3.865198</v>
      </c>
      <c r="Y43" s="1">
        <v>1.200644</v>
      </c>
      <c r="AC43" s="7">
        <f t="shared" si="10"/>
        <v>177.799108</v>
      </c>
      <c r="AD43" s="7">
        <f t="shared" si="11"/>
        <v>2.401288</v>
      </c>
      <c r="AE43" s="7">
        <v>0</v>
      </c>
      <c r="AF43" s="7">
        <v>0</v>
      </c>
      <c r="AG43" s="7">
        <f t="shared" si="12"/>
        <v>180.20039599999998</v>
      </c>
    </row>
    <row r="44" spans="1:33" ht="12.75">
      <c r="A44" s="1" t="s">
        <v>342</v>
      </c>
      <c r="B44" s="1" t="s">
        <v>343</v>
      </c>
      <c r="C44" s="1" t="s">
        <v>4</v>
      </c>
      <c r="D44" s="6">
        <v>0</v>
      </c>
      <c r="E44" s="6">
        <v>57</v>
      </c>
      <c r="F44" s="6">
        <v>0</v>
      </c>
      <c r="G44" s="6">
        <v>1</v>
      </c>
      <c r="H44" s="6">
        <v>0</v>
      </c>
      <c r="I44" s="6">
        <v>1</v>
      </c>
      <c r="J44" s="6">
        <v>1</v>
      </c>
      <c r="K44" s="6">
        <v>0</v>
      </c>
      <c r="L44" s="6" t="s">
        <v>2</v>
      </c>
      <c r="M44" s="6" t="s">
        <v>2</v>
      </c>
      <c r="N44" s="6" t="s">
        <v>2</v>
      </c>
      <c r="O44" s="6">
        <v>3</v>
      </c>
      <c r="P44" s="7">
        <f t="shared" si="9"/>
        <v>63</v>
      </c>
      <c r="Q44" s="6">
        <v>1</v>
      </c>
      <c r="R44" s="1" t="s">
        <v>344</v>
      </c>
      <c r="S44" s="1" t="s">
        <v>425</v>
      </c>
      <c r="U44" s="1">
        <v>26</v>
      </c>
      <c r="V44" s="1">
        <v>0</v>
      </c>
      <c r="X44" s="1">
        <v>4.049907</v>
      </c>
      <c r="Y44" s="1">
        <v>1.086253</v>
      </c>
      <c r="Z44" s="1">
        <v>1.49896</v>
      </c>
      <c r="AA44" s="1">
        <v>1.331579</v>
      </c>
      <c r="AC44" s="7">
        <f t="shared" si="10"/>
        <v>255.14414100000002</v>
      </c>
      <c r="AD44" s="7">
        <f t="shared" si="11"/>
        <v>1.086253</v>
      </c>
      <c r="AE44" s="7">
        <f>+U44*Z44</f>
        <v>38.97296</v>
      </c>
      <c r="AF44" s="7">
        <f>+V44*AA44</f>
        <v>0</v>
      </c>
      <c r="AG44" s="7">
        <f t="shared" si="12"/>
        <v>295.20335400000005</v>
      </c>
    </row>
    <row r="45" spans="1:33" ht="12.75">
      <c r="A45" s="1" t="s">
        <v>120</v>
      </c>
      <c r="B45" s="1" t="s">
        <v>493</v>
      </c>
      <c r="C45" s="1" t="s">
        <v>71</v>
      </c>
      <c r="D45" s="6">
        <v>5</v>
      </c>
      <c r="E45" s="6">
        <v>169</v>
      </c>
      <c r="F45" s="6">
        <v>0</v>
      </c>
      <c r="G45" s="6">
        <v>46</v>
      </c>
      <c r="H45" s="6">
        <v>0</v>
      </c>
      <c r="I45" s="6">
        <v>11</v>
      </c>
      <c r="J45" s="6">
        <v>0</v>
      </c>
      <c r="K45" s="6">
        <v>0</v>
      </c>
      <c r="L45" s="6" t="s">
        <v>2</v>
      </c>
      <c r="M45" s="6" t="s">
        <v>2</v>
      </c>
      <c r="N45" s="6" t="s">
        <v>2</v>
      </c>
      <c r="O45" s="6">
        <v>0</v>
      </c>
      <c r="P45" s="7">
        <f t="shared" si="9"/>
        <v>231</v>
      </c>
      <c r="Q45" s="6">
        <v>5</v>
      </c>
      <c r="R45" s="1" t="s">
        <v>494</v>
      </c>
      <c r="S45" s="1" t="s">
        <v>489</v>
      </c>
      <c r="U45" s="1">
        <v>18</v>
      </c>
      <c r="V45" s="1">
        <v>0</v>
      </c>
      <c r="X45" s="1">
        <v>3.865198</v>
      </c>
      <c r="Y45" s="1">
        <v>1.200644</v>
      </c>
      <c r="Z45" s="1">
        <v>1.410432</v>
      </c>
      <c r="AA45" s="1">
        <v>1.159739</v>
      </c>
      <c r="AC45" s="7">
        <f t="shared" si="10"/>
        <v>892.860738</v>
      </c>
      <c r="AD45" s="7">
        <f t="shared" si="11"/>
        <v>6.003220000000001</v>
      </c>
      <c r="AE45" s="7">
        <f>+U45*Z45</f>
        <v>25.387776</v>
      </c>
      <c r="AF45" s="7">
        <f>+V45*AA45</f>
        <v>0</v>
      </c>
      <c r="AG45" s="7">
        <f t="shared" si="12"/>
        <v>924.251734</v>
      </c>
    </row>
    <row r="46" spans="1:33" ht="12.75">
      <c r="A46" s="1" t="s">
        <v>91</v>
      </c>
      <c r="B46" s="1" t="s">
        <v>612</v>
      </c>
      <c r="C46" s="1" t="s">
        <v>71</v>
      </c>
      <c r="D46" s="7">
        <v>2</v>
      </c>
      <c r="E46" s="7">
        <v>42</v>
      </c>
      <c r="F46" s="7">
        <v>0</v>
      </c>
      <c r="G46" s="7">
        <v>22</v>
      </c>
      <c r="H46" s="7">
        <v>0</v>
      </c>
      <c r="I46" s="7">
        <v>3</v>
      </c>
      <c r="J46" s="7">
        <v>0</v>
      </c>
      <c r="K46" s="7">
        <v>0</v>
      </c>
      <c r="L46" s="6" t="s">
        <v>2</v>
      </c>
      <c r="M46" s="6" t="s">
        <v>2</v>
      </c>
      <c r="N46" s="6" t="s">
        <v>2</v>
      </c>
      <c r="O46" s="7">
        <v>0</v>
      </c>
      <c r="P46" s="7">
        <f t="shared" si="9"/>
        <v>69</v>
      </c>
      <c r="Q46" s="7">
        <v>2</v>
      </c>
      <c r="R46" s="1" t="s">
        <v>495</v>
      </c>
      <c r="S46" s="1" t="s">
        <v>489</v>
      </c>
      <c r="U46" s="1">
        <v>0</v>
      </c>
      <c r="V46" s="1">
        <v>0</v>
      </c>
      <c r="X46" s="1">
        <v>3.865198</v>
      </c>
      <c r="Y46" s="1">
        <v>1.200644</v>
      </c>
      <c r="AC46" s="7">
        <f t="shared" si="10"/>
        <v>266.698662</v>
      </c>
      <c r="AD46" s="7">
        <f t="shared" si="11"/>
        <v>2.401288</v>
      </c>
      <c r="AE46" s="7">
        <v>0</v>
      </c>
      <c r="AF46" s="7">
        <v>0</v>
      </c>
      <c r="AG46" s="7">
        <f t="shared" si="12"/>
        <v>269.09995000000004</v>
      </c>
    </row>
    <row r="47" spans="1:33" ht="12.75">
      <c r="A47" s="1" t="s">
        <v>91</v>
      </c>
      <c r="B47" s="1" t="s">
        <v>613</v>
      </c>
      <c r="C47" s="1" t="s">
        <v>4</v>
      </c>
      <c r="D47" s="7">
        <v>0</v>
      </c>
      <c r="E47" s="7">
        <v>7</v>
      </c>
      <c r="F47" s="7">
        <v>0</v>
      </c>
      <c r="G47" s="7">
        <v>0</v>
      </c>
      <c r="H47" s="7">
        <v>0</v>
      </c>
      <c r="I47" s="7">
        <v>0</v>
      </c>
      <c r="J47" s="7">
        <v>0</v>
      </c>
      <c r="K47" s="7">
        <v>1</v>
      </c>
      <c r="L47" s="6" t="s">
        <v>2</v>
      </c>
      <c r="M47" s="6" t="s">
        <v>2</v>
      </c>
      <c r="N47" s="6" t="s">
        <v>2</v>
      </c>
      <c r="O47" s="7">
        <v>0</v>
      </c>
      <c r="P47" s="7">
        <f t="shared" si="9"/>
        <v>8</v>
      </c>
      <c r="Q47" s="7">
        <v>0</v>
      </c>
      <c r="R47" s="1" t="s">
        <v>287</v>
      </c>
      <c r="S47" s="1" t="s">
        <v>425</v>
      </c>
      <c r="U47" s="1">
        <v>0</v>
      </c>
      <c r="V47" s="1">
        <v>0</v>
      </c>
      <c r="X47" s="1">
        <v>4.049907</v>
      </c>
      <c r="Y47" s="1">
        <v>1.086253</v>
      </c>
      <c r="AC47" s="7">
        <f t="shared" si="10"/>
        <v>32.399256</v>
      </c>
      <c r="AD47" s="7">
        <f t="shared" si="11"/>
        <v>0</v>
      </c>
      <c r="AE47" s="7">
        <v>0</v>
      </c>
      <c r="AF47" s="7">
        <v>0</v>
      </c>
      <c r="AG47" s="7">
        <f t="shared" si="12"/>
        <v>32.399256</v>
      </c>
    </row>
    <row r="48" spans="1:33" ht="12.75">
      <c r="A48" s="1" t="s">
        <v>91</v>
      </c>
      <c r="B48" s="1" t="s">
        <v>162</v>
      </c>
      <c r="C48" s="1" t="s">
        <v>4</v>
      </c>
      <c r="D48" s="7">
        <v>0</v>
      </c>
      <c r="E48" s="7">
        <v>27</v>
      </c>
      <c r="F48" s="7">
        <v>0</v>
      </c>
      <c r="G48" s="7">
        <v>10</v>
      </c>
      <c r="H48" s="7">
        <v>0</v>
      </c>
      <c r="I48" s="7">
        <v>0</v>
      </c>
      <c r="J48" s="7">
        <v>1</v>
      </c>
      <c r="K48" s="7">
        <v>1</v>
      </c>
      <c r="L48" s="6" t="s">
        <v>2</v>
      </c>
      <c r="M48" s="6" t="s">
        <v>2</v>
      </c>
      <c r="N48" s="6" t="s">
        <v>2</v>
      </c>
      <c r="O48" s="7">
        <v>5</v>
      </c>
      <c r="P48" s="7">
        <f t="shared" si="9"/>
        <v>44</v>
      </c>
      <c r="Q48" s="7">
        <v>1</v>
      </c>
      <c r="R48" s="1" t="s">
        <v>288</v>
      </c>
      <c r="S48" s="1" t="s">
        <v>425</v>
      </c>
      <c r="U48" s="1">
        <v>0</v>
      </c>
      <c r="V48" s="1">
        <v>0</v>
      </c>
      <c r="X48" s="1">
        <v>4.049907</v>
      </c>
      <c r="Y48" s="1">
        <v>1.086253</v>
      </c>
      <c r="AC48" s="7">
        <f t="shared" si="10"/>
        <v>178.195908</v>
      </c>
      <c r="AD48" s="7">
        <f t="shared" si="11"/>
        <v>1.086253</v>
      </c>
      <c r="AE48" s="7">
        <v>0</v>
      </c>
      <c r="AF48" s="7">
        <v>0</v>
      </c>
      <c r="AG48" s="7">
        <f t="shared" si="12"/>
        <v>179.282161</v>
      </c>
    </row>
    <row r="49" spans="1:33" ht="12.75">
      <c r="A49" s="1" t="s">
        <v>83</v>
      </c>
      <c r="B49" s="1" t="s">
        <v>83</v>
      </c>
      <c r="C49" s="1" t="s">
        <v>71</v>
      </c>
      <c r="D49" s="7">
        <v>0</v>
      </c>
      <c r="E49" s="7">
        <v>214</v>
      </c>
      <c r="F49" s="7">
        <v>0</v>
      </c>
      <c r="G49" s="7">
        <v>87</v>
      </c>
      <c r="H49" s="7">
        <v>0</v>
      </c>
      <c r="I49" s="7">
        <v>26</v>
      </c>
      <c r="J49" s="7">
        <v>0</v>
      </c>
      <c r="K49" s="7">
        <v>0</v>
      </c>
      <c r="L49" s="6" t="s">
        <v>2</v>
      </c>
      <c r="M49" s="6" t="s">
        <v>2</v>
      </c>
      <c r="N49" s="6" t="s">
        <v>2</v>
      </c>
      <c r="O49" s="7">
        <v>0</v>
      </c>
      <c r="P49" s="7">
        <f t="shared" si="9"/>
        <v>327</v>
      </c>
      <c r="Q49" s="7">
        <v>6</v>
      </c>
      <c r="R49" s="1" t="s">
        <v>498</v>
      </c>
      <c r="S49" s="1" t="s">
        <v>489</v>
      </c>
      <c r="U49" s="1">
        <v>0</v>
      </c>
      <c r="V49" s="1">
        <v>0</v>
      </c>
      <c r="X49" s="1">
        <v>3.865198</v>
      </c>
      <c r="Y49" s="1">
        <v>1.200644</v>
      </c>
      <c r="AC49" s="7">
        <f t="shared" si="10"/>
        <v>1263.919746</v>
      </c>
      <c r="AD49" s="7">
        <f t="shared" si="11"/>
        <v>7.203864</v>
      </c>
      <c r="AE49" s="7">
        <v>0</v>
      </c>
      <c r="AF49" s="7">
        <v>0</v>
      </c>
      <c r="AG49" s="7">
        <f t="shared" si="12"/>
        <v>1271.12361</v>
      </c>
    </row>
    <row r="50" spans="1:33" ht="12.75">
      <c r="A50" s="1" t="s">
        <v>121</v>
      </c>
      <c r="B50" s="1" t="s">
        <v>442</v>
      </c>
      <c r="C50" s="1" t="s">
        <v>155</v>
      </c>
      <c r="D50" s="6">
        <v>0</v>
      </c>
      <c r="E50" s="6">
        <v>124</v>
      </c>
      <c r="F50" s="6">
        <v>0</v>
      </c>
      <c r="G50" s="6">
        <v>30</v>
      </c>
      <c r="H50" s="6">
        <v>0</v>
      </c>
      <c r="I50" s="6">
        <v>0</v>
      </c>
      <c r="J50" s="6">
        <v>0</v>
      </c>
      <c r="K50" s="6">
        <v>0</v>
      </c>
      <c r="L50" s="6">
        <v>0</v>
      </c>
      <c r="M50" s="6" t="s">
        <v>2</v>
      </c>
      <c r="N50" s="6">
        <v>24</v>
      </c>
      <c r="O50" s="6">
        <v>4</v>
      </c>
      <c r="P50" s="7">
        <f t="shared" si="9"/>
        <v>182</v>
      </c>
      <c r="Q50" s="6">
        <v>2</v>
      </c>
      <c r="R50" s="1" t="s">
        <v>441</v>
      </c>
      <c r="S50" s="1" t="s">
        <v>440</v>
      </c>
      <c r="U50" s="1">
        <v>0</v>
      </c>
      <c r="V50" s="1">
        <v>0</v>
      </c>
      <c r="X50" s="1">
        <v>3.881235</v>
      </c>
      <c r="Y50" s="1">
        <v>1.036058</v>
      </c>
      <c r="AC50" s="7">
        <f t="shared" si="10"/>
        <v>706.38477</v>
      </c>
      <c r="AD50" s="7">
        <f t="shared" si="11"/>
        <v>2.072116</v>
      </c>
      <c r="AE50" s="7">
        <v>0</v>
      </c>
      <c r="AF50" s="7">
        <v>0</v>
      </c>
      <c r="AG50" s="7">
        <f t="shared" si="12"/>
        <v>708.456886</v>
      </c>
    </row>
    <row r="51" spans="1:33" ht="12.75">
      <c r="A51" s="1" t="s">
        <v>97</v>
      </c>
      <c r="B51" s="1" t="s">
        <v>497</v>
      </c>
      <c r="C51" s="1" t="s">
        <v>71</v>
      </c>
      <c r="D51" s="7">
        <v>8</v>
      </c>
      <c r="E51" s="7">
        <v>82</v>
      </c>
      <c r="F51" s="7">
        <v>0</v>
      </c>
      <c r="G51" s="7">
        <v>66</v>
      </c>
      <c r="H51" s="7">
        <v>0</v>
      </c>
      <c r="I51" s="7">
        <v>28</v>
      </c>
      <c r="J51" s="7">
        <v>0</v>
      </c>
      <c r="K51" s="7">
        <v>0</v>
      </c>
      <c r="L51" s="6" t="s">
        <v>2</v>
      </c>
      <c r="M51" s="6" t="s">
        <v>2</v>
      </c>
      <c r="N51" s="6" t="s">
        <v>2</v>
      </c>
      <c r="O51" s="7">
        <v>0</v>
      </c>
      <c r="P51" s="7">
        <f t="shared" si="9"/>
        <v>184</v>
      </c>
      <c r="Q51" s="7">
        <v>4</v>
      </c>
      <c r="R51" s="1" t="s">
        <v>496</v>
      </c>
      <c r="S51" s="1" t="s">
        <v>489</v>
      </c>
      <c r="U51" s="1">
        <v>0</v>
      </c>
      <c r="V51" s="1">
        <v>0</v>
      </c>
      <c r="X51" s="1">
        <v>3.865198</v>
      </c>
      <c r="Y51" s="1">
        <v>1.200644</v>
      </c>
      <c r="AC51" s="7">
        <f t="shared" si="10"/>
        <v>711.196432</v>
      </c>
      <c r="AD51" s="7">
        <f t="shared" si="11"/>
        <v>4.802576</v>
      </c>
      <c r="AE51" s="7">
        <v>0</v>
      </c>
      <c r="AF51" s="7">
        <v>0</v>
      </c>
      <c r="AG51" s="7">
        <f t="shared" si="12"/>
        <v>715.999008</v>
      </c>
    </row>
    <row r="52" spans="1:33" ht="12.75">
      <c r="A52" s="1" t="s">
        <v>51</v>
      </c>
      <c r="B52" s="1" t="s">
        <v>51</v>
      </c>
      <c r="C52" s="1" t="s">
        <v>30</v>
      </c>
      <c r="D52" s="7">
        <v>0</v>
      </c>
      <c r="E52" s="7">
        <v>20</v>
      </c>
      <c r="F52" s="7">
        <v>0</v>
      </c>
      <c r="G52" s="7">
        <v>21</v>
      </c>
      <c r="H52" s="7">
        <v>0</v>
      </c>
      <c r="I52" s="7">
        <v>0</v>
      </c>
      <c r="J52" s="7">
        <v>0</v>
      </c>
      <c r="K52" s="7">
        <v>3</v>
      </c>
      <c r="L52" s="6" t="s">
        <v>2</v>
      </c>
      <c r="M52" s="7">
        <v>7</v>
      </c>
      <c r="N52" s="6" t="s">
        <v>2</v>
      </c>
      <c r="O52" s="7">
        <v>3</v>
      </c>
      <c r="P52" s="7">
        <f t="shared" si="9"/>
        <v>54</v>
      </c>
      <c r="Q52" s="7">
        <v>1</v>
      </c>
      <c r="R52" s="1" t="s">
        <v>374</v>
      </c>
      <c r="S52" s="1" t="s">
        <v>426</v>
      </c>
      <c r="U52" s="1">
        <v>0</v>
      </c>
      <c r="V52" s="1">
        <v>0</v>
      </c>
      <c r="X52" s="1">
        <v>3.779072</v>
      </c>
      <c r="Y52" s="1">
        <v>1.067449</v>
      </c>
      <c r="AC52" s="7">
        <f t="shared" si="10"/>
        <v>204.06988800000002</v>
      </c>
      <c r="AD52" s="7">
        <f t="shared" si="11"/>
        <v>1.067449</v>
      </c>
      <c r="AE52" s="7">
        <v>0</v>
      </c>
      <c r="AF52" s="7">
        <v>0</v>
      </c>
      <c r="AG52" s="7">
        <f t="shared" si="12"/>
        <v>205.13733700000003</v>
      </c>
    </row>
    <row r="53" spans="1:33" ht="12.75">
      <c r="A53" s="1" t="s">
        <v>122</v>
      </c>
      <c r="B53" s="1" t="s">
        <v>122</v>
      </c>
      <c r="C53" s="1" t="s">
        <v>71</v>
      </c>
      <c r="D53" s="6">
        <v>1</v>
      </c>
      <c r="E53" s="6">
        <v>148</v>
      </c>
      <c r="F53" s="6">
        <v>0</v>
      </c>
      <c r="G53" s="6">
        <v>39</v>
      </c>
      <c r="H53" s="6">
        <v>0</v>
      </c>
      <c r="I53" s="6">
        <v>26</v>
      </c>
      <c r="J53" s="6">
        <v>0</v>
      </c>
      <c r="K53" s="6">
        <v>0</v>
      </c>
      <c r="L53" s="6" t="s">
        <v>2</v>
      </c>
      <c r="M53" s="6" t="s">
        <v>2</v>
      </c>
      <c r="N53" s="6" t="s">
        <v>2</v>
      </c>
      <c r="O53" s="6">
        <v>0</v>
      </c>
      <c r="P53" s="7">
        <f t="shared" si="9"/>
        <v>214</v>
      </c>
      <c r="Q53" s="6">
        <v>3</v>
      </c>
      <c r="R53" s="1" t="s">
        <v>501</v>
      </c>
      <c r="S53" s="1" t="s">
        <v>489</v>
      </c>
      <c r="U53" s="1">
        <v>0</v>
      </c>
      <c r="V53" s="1">
        <v>0</v>
      </c>
      <c r="X53" s="1">
        <v>3.865198</v>
      </c>
      <c r="Y53" s="1">
        <v>1.200644</v>
      </c>
      <c r="AC53" s="7">
        <f t="shared" si="10"/>
        <v>827.152372</v>
      </c>
      <c r="AD53" s="7">
        <f t="shared" si="11"/>
        <v>3.601932</v>
      </c>
      <c r="AE53" s="7">
        <v>0</v>
      </c>
      <c r="AF53" s="7">
        <v>0</v>
      </c>
      <c r="AG53" s="7">
        <f t="shared" si="12"/>
        <v>830.754304</v>
      </c>
    </row>
    <row r="54" spans="1:33" ht="12.75">
      <c r="A54" s="1" t="s">
        <v>8</v>
      </c>
      <c r="B54" s="1" t="s">
        <v>265</v>
      </c>
      <c r="C54" s="1" t="s">
        <v>4</v>
      </c>
      <c r="D54" s="7">
        <v>0</v>
      </c>
      <c r="E54" s="7">
        <v>145</v>
      </c>
      <c r="F54" s="7">
        <v>0</v>
      </c>
      <c r="G54" s="7">
        <v>10</v>
      </c>
      <c r="H54" s="7">
        <v>0</v>
      </c>
      <c r="I54" s="7">
        <v>2</v>
      </c>
      <c r="J54" s="7">
        <v>9</v>
      </c>
      <c r="K54" s="7">
        <v>3</v>
      </c>
      <c r="L54" s="6" t="s">
        <v>2</v>
      </c>
      <c r="M54" s="6" t="s">
        <v>2</v>
      </c>
      <c r="N54" s="6" t="s">
        <v>2</v>
      </c>
      <c r="O54" s="7">
        <v>29</v>
      </c>
      <c r="P54" s="7">
        <f t="shared" si="9"/>
        <v>198</v>
      </c>
      <c r="Q54" s="7">
        <v>2</v>
      </c>
      <c r="R54" s="1" t="s">
        <v>290</v>
      </c>
      <c r="S54" s="1" t="s">
        <v>427</v>
      </c>
      <c r="U54" s="1">
        <v>0</v>
      </c>
      <c r="V54" s="1">
        <v>0</v>
      </c>
      <c r="X54" s="1">
        <v>4.049907</v>
      </c>
      <c r="Y54" s="1">
        <v>1.086253</v>
      </c>
      <c r="AC54" s="7">
        <f t="shared" si="10"/>
        <v>801.8815860000001</v>
      </c>
      <c r="AD54" s="7">
        <f t="shared" si="11"/>
        <v>2.172506</v>
      </c>
      <c r="AE54" s="7">
        <v>0</v>
      </c>
      <c r="AF54" s="7">
        <v>0</v>
      </c>
      <c r="AG54" s="7">
        <f t="shared" si="12"/>
        <v>804.0540920000001</v>
      </c>
    </row>
    <row r="55" spans="1:33" ht="12.75">
      <c r="A55" s="1" t="s">
        <v>226</v>
      </c>
      <c r="B55" s="1" t="s">
        <v>227</v>
      </c>
      <c r="C55" s="1" t="s">
        <v>4</v>
      </c>
      <c r="D55" s="6">
        <v>0</v>
      </c>
      <c r="E55" s="6">
        <v>25</v>
      </c>
      <c r="F55" s="6">
        <v>0</v>
      </c>
      <c r="G55" s="6">
        <v>0</v>
      </c>
      <c r="H55" s="6">
        <v>0</v>
      </c>
      <c r="I55" s="6">
        <v>0</v>
      </c>
      <c r="J55" s="6">
        <v>0</v>
      </c>
      <c r="K55" s="6">
        <v>0</v>
      </c>
      <c r="L55" s="6" t="s">
        <v>2</v>
      </c>
      <c r="M55" s="6" t="s">
        <v>2</v>
      </c>
      <c r="N55" s="6" t="s">
        <v>2</v>
      </c>
      <c r="O55" s="6">
        <v>0</v>
      </c>
      <c r="P55" s="7">
        <f t="shared" si="9"/>
        <v>25</v>
      </c>
      <c r="Q55" s="6">
        <v>0</v>
      </c>
      <c r="R55" s="1" t="s">
        <v>291</v>
      </c>
      <c r="S55" s="1" t="s">
        <v>427</v>
      </c>
      <c r="U55" s="1">
        <v>0</v>
      </c>
      <c r="V55" s="1">
        <v>0</v>
      </c>
      <c r="X55" s="1">
        <v>4.049907</v>
      </c>
      <c r="Y55" s="1">
        <v>1.086253</v>
      </c>
      <c r="AC55" s="7">
        <f t="shared" si="10"/>
        <v>101.247675</v>
      </c>
      <c r="AD55" s="7">
        <f t="shared" si="11"/>
        <v>0</v>
      </c>
      <c r="AE55" s="7">
        <v>0</v>
      </c>
      <c r="AF55" s="7">
        <v>0</v>
      </c>
      <c r="AG55" s="7">
        <f t="shared" si="12"/>
        <v>101.247675</v>
      </c>
    </row>
    <row r="56" spans="1:33" ht="12.75">
      <c r="A56" s="1" t="s">
        <v>125</v>
      </c>
      <c r="B56" s="1" t="s">
        <v>176</v>
      </c>
      <c r="C56" s="1" t="s">
        <v>155</v>
      </c>
      <c r="D56" s="6">
        <v>0</v>
      </c>
      <c r="E56" s="6">
        <v>179</v>
      </c>
      <c r="F56" s="6">
        <v>0</v>
      </c>
      <c r="G56" s="6">
        <v>177</v>
      </c>
      <c r="H56" s="6">
        <v>0</v>
      </c>
      <c r="I56" s="6">
        <v>13</v>
      </c>
      <c r="J56" s="6">
        <v>1</v>
      </c>
      <c r="K56" s="6">
        <v>2</v>
      </c>
      <c r="L56" s="6">
        <v>3</v>
      </c>
      <c r="M56" s="6" t="s">
        <v>2</v>
      </c>
      <c r="N56" s="6">
        <v>60</v>
      </c>
      <c r="O56" s="6">
        <v>12</v>
      </c>
      <c r="P56" s="7">
        <f t="shared" si="9"/>
        <v>447</v>
      </c>
      <c r="Q56" s="6">
        <v>14</v>
      </c>
      <c r="R56" s="1" t="s">
        <v>478</v>
      </c>
      <c r="S56" s="1" t="s">
        <v>465</v>
      </c>
      <c r="U56" s="1">
        <v>16</v>
      </c>
      <c r="V56" s="1">
        <v>19</v>
      </c>
      <c r="X56" s="1">
        <v>3.881235</v>
      </c>
      <c r="Y56" s="1">
        <v>1.036058</v>
      </c>
      <c r="Z56" s="1">
        <v>1.185792</v>
      </c>
      <c r="AA56" s="1">
        <v>1.139456</v>
      </c>
      <c r="AC56" s="7">
        <f t="shared" si="10"/>
        <v>1734.912045</v>
      </c>
      <c r="AD56" s="7">
        <f t="shared" si="11"/>
        <v>14.504812</v>
      </c>
      <c r="AE56" s="7">
        <f>+U56*Z56</f>
        <v>18.972672</v>
      </c>
      <c r="AF56" s="7">
        <f>+V56*AA56</f>
        <v>21.649664</v>
      </c>
      <c r="AG56" s="7">
        <f t="shared" si="12"/>
        <v>1790.039193</v>
      </c>
    </row>
    <row r="57" spans="1:33" ht="12.75">
      <c r="A57" s="1" t="s">
        <v>21</v>
      </c>
      <c r="B57" s="1" t="s">
        <v>225</v>
      </c>
      <c r="C57" s="1" t="s">
        <v>4</v>
      </c>
      <c r="D57" s="7">
        <v>0</v>
      </c>
      <c r="E57" s="7">
        <v>36</v>
      </c>
      <c r="F57" s="7">
        <v>0</v>
      </c>
      <c r="G57" s="7">
        <v>14</v>
      </c>
      <c r="H57" s="7">
        <v>0</v>
      </c>
      <c r="I57" s="7">
        <v>0</v>
      </c>
      <c r="J57" s="7">
        <v>2</v>
      </c>
      <c r="K57" s="7">
        <v>2</v>
      </c>
      <c r="L57" s="6" t="s">
        <v>2</v>
      </c>
      <c r="M57" s="6" t="s">
        <v>2</v>
      </c>
      <c r="N57" s="6" t="s">
        <v>2</v>
      </c>
      <c r="O57" s="7">
        <v>14</v>
      </c>
      <c r="P57" s="7">
        <f t="shared" si="9"/>
        <v>68</v>
      </c>
      <c r="Q57" s="7">
        <v>2</v>
      </c>
      <c r="R57" s="1" t="s">
        <v>292</v>
      </c>
      <c r="S57" s="1" t="s">
        <v>427</v>
      </c>
      <c r="U57" s="1">
        <v>0</v>
      </c>
      <c r="V57" s="1">
        <v>0</v>
      </c>
      <c r="X57" s="1">
        <v>4.049907</v>
      </c>
      <c r="Y57" s="1">
        <v>1.086253</v>
      </c>
      <c r="AC57" s="7">
        <f t="shared" si="10"/>
        <v>275.393676</v>
      </c>
      <c r="AD57" s="7">
        <f t="shared" si="11"/>
        <v>2.172506</v>
      </c>
      <c r="AE57" s="7">
        <v>0</v>
      </c>
      <c r="AF57" s="7">
        <v>0</v>
      </c>
      <c r="AG57" s="7">
        <f t="shared" si="12"/>
        <v>277.566182</v>
      </c>
    </row>
    <row r="58" spans="1:33" ht="12.75">
      <c r="A58" s="1" t="s">
        <v>126</v>
      </c>
      <c r="B58" s="1" t="s">
        <v>126</v>
      </c>
      <c r="C58" s="1" t="s">
        <v>71</v>
      </c>
      <c r="D58" s="6">
        <v>16</v>
      </c>
      <c r="E58" s="6">
        <v>707</v>
      </c>
      <c r="F58" s="6">
        <v>0</v>
      </c>
      <c r="G58" s="6">
        <v>310</v>
      </c>
      <c r="H58" s="6">
        <v>0</v>
      </c>
      <c r="I58" s="6">
        <v>216</v>
      </c>
      <c r="J58" s="6">
        <v>0</v>
      </c>
      <c r="K58" s="6">
        <v>0</v>
      </c>
      <c r="L58" s="6" t="s">
        <v>2</v>
      </c>
      <c r="M58" s="6" t="s">
        <v>2</v>
      </c>
      <c r="N58" s="6" t="s">
        <v>2</v>
      </c>
      <c r="O58" s="6">
        <v>0</v>
      </c>
      <c r="P58" s="7">
        <f t="shared" si="9"/>
        <v>1249</v>
      </c>
      <c r="Q58" s="6">
        <v>30</v>
      </c>
      <c r="R58" s="1" t="s">
        <v>502</v>
      </c>
      <c r="S58" s="1" t="s">
        <v>489</v>
      </c>
      <c r="U58" s="1">
        <v>32</v>
      </c>
      <c r="V58" s="1">
        <v>21</v>
      </c>
      <c r="X58" s="1">
        <v>3.865198</v>
      </c>
      <c r="Y58" s="1">
        <v>1.200644</v>
      </c>
      <c r="Z58" s="1">
        <v>1.410432</v>
      </c>
      <c r="AA58" s="1">
        <v>1.159739</v>
      </c>
      <c r="AC58" s="7">
        <f t="shared" si="10"/>
        <v>4827.632302</v>
      </c>
      <c r="AD58" s="7">
        <f t="shared" si="11"/>
        <v>36.01932</v>
      </c>
      <c r="AE58" s="7">
        <f>+U58*Z58</f>
        <v>45.133824</v>
      </c>
      <c r="AF58" s="7">
        <f>+V58*AA58</f>
        <v>24.354519000000003</v>
      </c>
      <c r="AG58" s="7">
        <f t="shared" si="12"/>
        <v>4933.139965</v>
      </c>
    </row>
    <row r="59" spans="1:33" ht="12.75">
      <c r="A59" s="1" t="s">
        <v>127</v>
      </c>
      <c r="B59" s="1" t="s">
        <v>445</v>
      </c>
      <c r="C59" s="1" t="s">
        <v>155</v>
      </c>
      <c r="D59" s="6">
        <v>1</v>
      </c>
      <c r="E59" s="6">
        <v>31</v>
      </c>
      <c r="F59" s="6">
        <v>0</v>
      </c>
      <c r="G59" s="6">
        <v>26</v>
      </c>
      <c r="H59" s="6">
        <v>0</v>
      </c>
      <c r="I59" s="6">
        <v>0</v>
      </c>
      <c r="J59" s="6">
        <v>0</v>
      </c>
      <c r="K59" s="6">
        <v>1</v>
      </c>
      <c r="L59" s="6">
        <v>0</v>
      </c>
      <c r="M59" s="6" t="s">
        <v>2</v>
      </c>
      <c r="N59" s="6">
        <v>11</v>
      </c>
      <c r="O59" s="6">
        <v>0</v>
      </c>
      <c r="P59" s="7">
        <f t="shared" si="9"/>
        <v>70</v>
      </c>
      <c r="Q59" s="6">
        <v>1</v>
      </c>
      <c r="R59" s="1" t="s">
        <v>441</v>
      </c>
      <c r="S59" s="1" t="s">
        <v>440</v>
      </c>
      <c r="U59" s="1">
        <v>0</v>
      </c>
      <c r="V59" s="1">
        <v>0</v>
      </c>
      <c r="X59" s="1">
        <v>3.881235</v>
      </c>
      <c r="Y59" s="1">
        <v>1.036058</v>
      </c>
      <c r="AC59" s="7">
        <f t="shared" si="10"/>
        <v>271.68645000000004</v>
      </c>
      <c r="AD59" s="7">
        <f t="shared" si="11"/>
        <v>1.036058</v>
      </c>
      <c r="AE59" s="7">
        <v>0</v>
      </c>
      <c r="AF59" s="7">
        <v>0</v>
      </c>
      <c r="AG59" s="7">
        <f t="shared" si="12"/>
        <v>272.72250800000006</v>
      </c>
    </row>
    <row r="60" spans="1:33" ht="12.75">
      <c r="A60" s="1" t="s">
        <v>14</v>
      </c>
      <c r="B60" s="1" t="s">
        <v>14</v>
      </c>
      <c r="C60" s="1" t="s">
        <v>4</v>
      </c>
      <c r="D60" s="7">
        <v>0</v>
      </c>
      <c r="E60" s="7">
        <v>511</v>
      </c>
      <c r="F60" s="7">
        <v>0</v>
      </c>
      <c r="G60" s="7">
        <v>270</v>
      </c>
      <c r="H60" s="7">
        <v>0</v>
      </c>
      <c r="I60" s="7">
        <v>11</v>
      </c>
      <c r="J60" s="7">
        <v>30</v>
      </c>
      <c r="K60" s="7">
        <v>3</v>
      </c>
      <c r="L60" s="6" t="s">
        <v>2</v>
      </c>
      <c r="M60" s="6" t="s">
        <v>2</v>
      </c>
      <c r="N60" s="6" t="s">
        <v>2</v>
      </c>
      <c r="O60" s="7">
        <v>136</v>
      </c>
      <c r="P60" s="7">
        <f t="shared" si="9"/>
        <v>961</v>
      </c>
      <c r="Q60" s="7">
        <v>22</v>
      </c>
      <c r="R60" s="1" t="s">
        <v>293</v>
      </c>
      <c r="S60" s="1" t="s">
        <v>427</v>
      </c>
      <c r="U60" s="1">
        <v>13</v>
      </c>
      <c r="V60" s="1">
        <v>0</v>
      </c>
      <c r="X60" s="1">
        <v>4.049907</v>
      </c>
      <c r="Y60" s="1">
        <v>1.086253</v>
      </c>
      <c r="Z60" s="1">
        <v>1.49896</v>
      </c>
      <c r="AA60" s="1">
        <v>1.331579</v>
      </c>
      <c r="AC60" s="7">
        <f t="shared" si="10"/>
        <v>3891.960627</v>
      </c>
      <c r="AD60" s="7">
        <f t="shared" si="11"/>
        <v>23.897565999999998</v>
      </c>
      <c r="AE60" s="7">
        <f>+U60*Z60</f>
        <v>19.48648</v>
      </c>
      <c r="AF60" s="7">
        <f>+V60*AA60</f>
        <v>0</v>
      </c>
      <c r="AG60" s="7">
        <f t="shared" si="12"/>
        <v>3935.344673</v>
      </c>
    </row>
    <row r="61" spans="1:33" ht="12.75">
      <c r="A61" s="1" t="s">
        <v>24</v>
      </c>
      <c r="B61" s="1" t="s">
        <v>24</v>
      </c>
      <c r="C61" s="1" t="s">
        <v>4</v>
      </c>
      <c r="D61" s="7">
        <v>0</v>
      </c>
      <c r="E61" s="7">
        <v>33</v>
      </c>
      <c r="F61" s="7">
        <v>0</v>
      </c>
      <c r="G61" s="7">
        <v>13</v>
      </c>
      <c r="H61" s="7">
        <v>0</v>
      </c>
      <c r="I61" s="7">
        <v>1</v>
      </c>
      <c r="J61" s="7">
        <v>3</v>
      </c>
      <c r="K61" s="7">
        <v>1</v>
      </c>
      <c r="L61" s="6" t="s">
        <v>2</v>
      </c>
      <c r="M61" s="6" t="s">
        <v>2</v>
      </c>
      <c r="N61" s="6" t="s">
        <v>2</v>
      </c>
      <c r="O61" s="7">
        <v>4</v>
      </c>
      <c r="P61" s="7">
        <f t="shared" si="9"/>
        <v>55</v>
      </c>
      <c r="Q61" s="7">
        <v>2</v>
      </c>
      <c r="R61" s="1" t="s">
        <v>294</v>
      </c>
      <c r="S61" s="1" t="s">
        <v>427</v>
      </c>
      <c r="U61" s="1">
        <v>0</v>
      </c>
      <c r="V61" s="1">
        <v>0</v>
      </c>
      <c r="X61" s="1">
        <v>4.049907</v>
      </c>
      <c r="Y61" s="1">
        <v>1.086253</v>
      </c>
      <c r="AC61" s="7">
        <f t="shared" si="10"/>
        <v>222.744885</v>
      </c>
      <c r="AD61" s="7">
        <f t="shared" si="11"/>
        <v>2.172506</v>
      </c>
      <c r="AE61" s="7">
        <v>0</v>
      </c>
      <c r="AF61" s="7">
        <v>0</v>
      </c>
      <c r="AG61" s="7">
        <f t="shared" si="12"/>
        <v>224.917391</v>
      </c>
    </row>
    <row r="62" spans="1:33" ht="12.75">
      <c r="A62" s="1" t="s">
        <v>7</v>
      </c>
      <c r="B62" s="1" t="s">
        <v>7</v>
      </c>
      <c r="C62" s="1" t="s">
        <v>4</v>
      </c>
      <c r="D62" s="7">
        <v>0</v>
      </c>
      <c r="E62" s="7">
        <v>45</v>
      </c>
      <c r="F62" s="7">
        <v>0</v>
      </c>
      <c r="G62" s="7">
        <v>8</v>
      </c>
      <c r="H62" s="7">
        <v>0</v>
      </c>
      <c r="I62" s="7">
        <v>2</v>
      </c>
      <c r="J62" s="7">
        <v>1</v>
      </c>
      <c r="K62" s="7">
        <v>3</v>
      </c>
      <c r="L62" s="6" t="s">
        <v>2</v>
      </c>
      <c r="M62" s="6" t="s">
        <v>2</v>
      </c>
      <c r="N62" s="6" t="s">
        <v>2</v>
      </c>
      <c r="O62" s="7">
        <v>3</v>
      </c>
      <c r="P62" s="7">
        <f t="shared" si="9"/>
        <v>62</v>
      </c>
      <c r="Q62" s="7">
        <v>1</v>
      </c>
      <c r="R62" s="1" t="s">
        <v>295</v>
      </c>
      <c r="S62" s="1" t="s">
        <v>427</v>
      </c>
      <c r="U62" s="1">
        <v>0</v>
      </c>
      <c r="V62" s="1">
        <v>0</v>
      </c>
      <c r="X62" s="1">
        <v>4.049907</v>
      </c>
      <c r="Y62" s="1">
        <v>1.086253</v>
      </c>
      <c r="AC62" s="7">
        <f t="shared" si="10"/>
        <v>251.094234</v>
      </c>
      <c r="AD62" s="7">
        <f t="shared" si="11"/>
        <v>1.086253</v>
      </c>
      <c r="AE62" s="7">
        <v>0</v>
      </c>
      <c r="AF62" s="7">
        <v>0</v>
      </c>
      <c r="AG62" s="7">
        <f t="shared" si="12"/>
        <v>252.180487</v>
      </c>
    </row>
    <row r="63" spans="1:33" ht="14.25">
      <c r="A63" s="1" t="s">
        <v>584</v>
      </c>
      <c r="B63" s="1" t="s">
        <v>27</v>
      </c>
      <c r="C63" s="1" t="s">
        <v>4</v>
      </c>
      <c r="D63" s="7">
        <v>0</v>
      </c>
      <c r="E63" s="7">
        <v>103</v>
      </c>
      <c r="F63" s="7">
        <v>0</v>
      </c>
      <c r="G63" s="7">
        <v>2</v>
      </c>
      <c r="H63" s="7">
        <v>0</v>
      </c>
      <c r="I63" s="7">
        <v>0</v>
      </c>
      <c r="J63" s="7">
        <v>2</v>
      </c>
      <c r="K63" s="7">
        <v>3</v>
      </c>
      <c r="L63" s="6" t="s">
        <v>2</v>
      </c>
      <c r="M63" s="6" t="s">
        <v>2</v>
      </c>
      <c r="N63" s="6" t="s">
        <v>2</v>
      </c>
      <c r="O63" s="7">
        <v>5</v>
      </c>
      <c r="P63" s="7">
        <f t="shared" si="9"/>
        <v>115</v>
      </c>
      <c r="Q63" s="7">
        <v>2</v>
      </c>
      <c r="R63" s="1" t="s">
        <v>289</v>
      </c>
      <c r="S63" s="1" t="s">
        <v>427</v>
      </c>
      <c r="U63" s="1">
        <v>0</v>
      </c>
      <c r="V63" s="1">
        <v>0</v>
      </c>
      <c r="X63" s="1">
        <v>4.049907</v>
      </c>
      <c r="Y63" s="1">
        <v>1.086253</v>
      </c>
      <c r="AC63" s="7">
        <f t="shared" si="10"/>
        <v>465.739305</v>
      </c>
      <c r="AD63" s="7">
        <f t="shared" si="11"/>
        <v>2.172506</v>
      </c>
      <c r="AE63" s="7">
        <v>0</v>
      </c>
      <c r="AF63" s="7">
        <v>0</v>
      </c>
      <c r="AG63" s="7">
        <f t="shared" si="12"/>
        <v>467.911811</v>
      </c>
    </row>
    <row r="64" spans="1:33" ht="12.75">
      <c r="A64" s="1" t="s">
        <v>89</v>
      </c>
      <c r="B64" s="1" t="s">
        <v>89</v>
      </c>
      <c r="C64" s="1" t="s">
        <v>71</v>
      </c>
      <c r="D64" s="7">
        <v>0</v>
      </c>
      <c r="E64" s="7">
        <v>66</v>
      </c>
      <c r="F64" s="7">
        <v>0</v>
      </c>
      <c r="G64" s="7">
        <v>35</v>
      </c>
      <c r="H64" s="7">
        <v>0</v>
      </c>
      <c r="I64" s="7">
        <v>12</v>
      </c>
      <c r="J64" s="7">
        <v>0</v>
      </c>
      <c r="K64" s="7">
        <v>0</v>
      </c>
      <c r="L64" s="6" t="s">
        <v>2</v>
      </c>
      <c r="M64" s="6" t="s">
        <v>2</v>
      </c>
      <c r="N64" s="6" t="s">
        <v>2</v>
      </c>
      <c r="O64" s="7">
        <v>0</v>
      </c>
      <c r="P64" s="7">
        <f t="shared" si="9"/>
        <v>113</v>
      </c>
      <c r="Q64" s="7">
        <v>3</v>
      </c>
      <c r="R64" s="1" t="s">
        <v>503</v>
      </c>
      <c r="S64" s="1" t="s">
        <v>489</v>
      </c>
      <c r="U64" s="1">
        <v>0</v>
      </c>
      <c r="V64" s="1">
        <v>0</v>
      </c>
      <c r="X64" s="1">
        <v>3.865198</v>
      </c>
      <c r="Y64" s="1">
        <v>1.200644</v>
      </c>
      <c r="AC64" s="7">
        <f t="shared" si="10"/>
        <v>436.767374</v>
      </c>
      <c r="AD64" s="7">
        <f t="shared" si="11"/>
        <v>3.601932</v>
      </c>
      <c r="AE64" s="7">
        <v>0</v>
      </c>
      <c r="AF64" s="7">
        <v>0</v>
      </c>
      <c r="AG64" s="7">
        <f t="shared" si="12"/>
        <v>440.369306</v>
      </c>
    </row>
    <row r="65" spans="1:33" ht="12.75">
      <c r="A65" s="1" t="s">
        <v>202</v>
      </c>
      <c r="B65" s="1" t="s">
        <v>202</v>
      </c>
      <c r="C65" s="1" t="s">
        <v>30</v>
      </c>
      <c r="D65" s="6">
        <v>0</v>
      </c>
      <c r="E65" s="6">
        <v>6</v>
      </c>
      <c r="F65" s="6">
        <v>0</v>
      </c>
      <c r="G65" s="6">
        <v>5</v>
      </c>
      <c r="H65" s="6">
        <v>0</v>
      </c>
      <c r="I65" s="6">
        <v>0</v>
      </c>
      <c r="J65" s="6">
        <v>0</v>
      </c>
      <c r="K65" s="6">
        <v>0</v>
      </c>
      <c r="L65" s="6" t="s">
        <v>2</v>
      </c>
      <c r="M65" s="6">
        <v>0</v>
      </c>
      <c r="N65" s="6" t="s">
        <v>2</v>
      </c>
      <c r="O65" s="6">
        <v>0</v>
      </c>
      <c r="P65" s="7">
        <f t="shared" si="9"/>
        <v>11</v>
      </c>
      <c r="Q65" s="6">
        <v>0</v>
      </c>
      <c r="R65" s="1" t="s">
        <v>375</v>
      </c>
      <c r="S65" s="1" t="s">
        <v>426</v>
      </c>
      <c r="U65" s="1">
        <v>0</v>
      </c>
      <c r="V65" s="1">
        <v>0</v>
      </c>
      <c r="X65" s="1">
        <v>3.779072</v>
      </c>
      <c r="Y65" s="1">
        <v>1.067449</v>
      </c>
      <c r="AC65" s="7">
        <f t="shared" si="10"/>
        <v>41.569792</v>
      </c>
      <c r="AD65" s="7">
        <f t="shared" si="11"/>
        <v>0</v>
      </c>
      <c r="AE65" s="7">
        <v>0</v>
      </c>
      <c r="AF65" s="7">
        <v>0</v>
      </c>
      <c r="AG65" s="7">
        <f t="shared" si="12"/>
        <v>41.569792</v>
      </c>
    </row>
    <row r="66" spans="1:33" ht="12.75">
      <c r="A66" s="1" t="s">
        <v>128</v>
      </c>
      <c r="B66" s="1" t="s">
        <v>59</v>
      </c>
      <c r="C66" s="1" t="s">
        <v>30</v>
      </c>
      <c r="D66" s="7">
        <v>0</v>
      </c>
      <c r="E66" s="7">
        <v>29</v>
      </c>
      <c r="F66" s="7">
        <v>0</v>
      </c>
      <c r="G66" s="7">
        <v>21</v>
      </c>
      <c r="H66" s="7">
        <v>0</v>
      </c>
      <c r="I66" s="7">
        <v>0</v>
      </c>
      <c r="J66" s="7">
        <v>0</v>
      </c>
      <c r="K66" s="7">
        <v>1</v>
      </c>
      <c r="L66" s="6" t="s">
        <v>2</v>
      </c>
      <c r="M66" s="7">
        <v>5</v>
      </c>
      <c r="N66" s="6" t="s">
        <v>2</v>
      </c>
      <c r="O66" s="7">
        <v>1</v>
      </c>
      <c r="P66" s="7">
        <f t="shared" si="9"/>
        <v>57</v>
      </c>
      <c r="Q66" s="7">
        <v>1</v>
      </c>
      <c r="R66" s="1" t="s">
        <v>376</v>
      </c>
      <c r="S66" s="1" t="s">
        <v>426</v>
      </c>
      <c r="U66" s="1">
        <v>14</v>
      </c>
      <c r="V66" s="1">
        <v>22</v>
      </c>
      <c r="X66" s="1">
        <v>3.779072</v>
      </c>
      <c r="Y66" s="1">
        <v>1.067449</v>
      </c>
      <c r="Z66" s="1">
        <v>1.406475</v>
      </c>
      <c r="AA66" s="1">
        <v>1.534884</v>
      </c>
      <c r="AC66" s="7">
        <f t="shared" si="10"/>
        <v>215.407104</v>
      </c>
      <c r="AD66" s="7">
        <f t="shared" si="11"/>
        <v>1.067449</v>
      </c>
      <c r="AE66" s="7">
        <f>+U66*Z66</f>
        <v>19.690649999999998</v>
      </c>
      <c r="AF66" s="7">
        <f>+V66*AA66</f>
        <v>33.767448</v>
      </c>
      <c r="AG66" s="7">
        <f t="shared" si="12"/>
        <v>269.932651</v>
      </c>
    </row>
    <row r="67" spans="1:33" ht="12.75">
      <c r="A67" s="1" t="s">
        <v>123</v>
      </c>
      <c r="B67" s="1" t="s">
        <v>123</v>
      </c>
      <c r="C67" s="1" t="s">
        <v>155</v>
      </c>
      <c r="D67" s="6">
        <v>0</v>
      </c>
      <c r="E67" s="6">
        <v>122</v>
      </c>
      <c r="F67" s="6">
        <v>0</v>
      </c>
      <c r="G67" s="6">
        <v>64</v>
      </c>
      <c r="H67" s="6">
        <v>0</v>
      </c>
      <c r="I67" s="6">
        <v>3</v>
      </c>
      <c r="J67" s="6">
        <v>1</v>
      </c>
      <c r="K67" s="6">
        <v>0</v>
      </c>
      <c r="L67" s="6">
        <v>0</v>
      </c>
      <c r="M67" s="6" t="s">
        <v>2</v>
      </c>
      <c r="N67" s="6">
        <v>35</v>
      </c>
      <c r="O67" s="6">
        <v>3</v>
      </c>
      <c r="P67" s="7">
        <f t="shared" si="9"/>
        <v>228</v>
      </c>
      <c r="Q67" s="6">
        <v>3</v>
      </c>
      <c r="R67" s="1" t="s">
        <v>446</v>
      </c>
      <c r="S67" s="1" t="s">
        <v>453</v>
      </c>
      <c r="U67" s="1">
        <v>0</v>
      </c>
      <c r="V67" s="1">
        <v>0</v>
      </c>
      <c r="X67" s="1">
        <v>3.881235</v>
      </c>
      <c r="Y67" s="1">
        <v>1.036058</v>
      </c>
      <c r="AC67" s="7">
        <f t="shared" si="10"/>
        <v>884.9215800000001</v>
      </c>
      <c r="AD67" s="7">
        <f t="shared" si="11"/>
        <v>3.108174</v>
      </c>
      <c r="AE67" s="7">
        <v>0</v>
      </c>
      <c r="AF67" s="7">
        <v>0</v>
      </c>
      <c r="AG67" s="7">
        <f t="shared" si="12"/>
        <v>888.029754</v>
      </c>
    </row>
    <row r="68" spans="1:33" ht="12.75">
      <c r="A68" s="1" t="s">
        <v>124</v>
      </c>
      <c r="B68" s="1" t="s">
        <v>443</v>
      </c>
      <c r="C68" s="1" t="s">
        <v>155</v>
      </c>
      <c r="D68" s="7">
        <v>0</v>
      </c>
      <c r="E68" s="7">
        <v>1</v>
      </c>
      <c r="F68" s="7">
        <v>0</v>
      </c>
      <c r="G68" s="7">
        <v>0</v>
      </c>
      <c r="H68" s="7">
        <v>0</v>
      </c>
      <c r="I68" s="7">
        <v>0</v>
      </c>
      <c r="J68" s="7">
        <v>0</v>
      </c>
      <c r="K68" s="7">
        <v>0</v>
      </c>
      <c r="L68" s="7">
        <v>0</v>
      </c>
      <c r="M68" s="6" t="s">
        <v>2</v>
      </c>
      <c r="N68" s="7">
        <v>0</v>
      </c>
      <c r="O68" s="7">
        <v>0</v>
      </c>
      <c r="P68" s="7">
        <f t="shared" si="9"/>
        <v>1</v>
      </c>
      <c r="Q68" s="7">
        <v>0</v>
      </c>
      <c r="R68" s="1" t="s">
        <v>444</v>
      </c>
      <c r="S68" s="1" t="s">
        <v>440</v>
      </c>
      <c r="U68" s="1">
        <v>0</v>
      </c>
      <c r="V68" s="1">
        <v>0</v>
      </c>
      <c r="X68" s="1">
        <v>3.881235</v>
      </c>
      <c r="Y68" s="1">
        <v>1.036058</v>
      </c>
      <c r="AC68" s="7">
        <f t="shared" si="10"/>
        <v>3.881235</v>
      </c>
      <c r="AD68" s="7">
        <f t="shared" si="11"/>
        <v>0</v>
      </c>
      <c r="AE68" s="7">
        <v>0</v>
      </c>
      <c r="AF68" s="7">
        <v>0</v>
      </c>
      <c r="AG68" s="7">
        <f t="shared" si="12"/>
        <v>3.881235</v>
      </c>
    </row>
    <row r="69" spans="1:33" ht="12.75">
      <c r="A69" s="1" t="s">
        <v>124</v>
      </c>
      <c r="B69" s="1" t="s">
        <v>124</v>
      </c>
      <c r="C69" s="1" t="s">
        <v>155</v>
      </c>
      <c r="D69" s="7">
        <v>26</v>
      </c>
      <c r="E69" s="7">
        <v>620</v>
      </c>
      <c r="F69" s="7">
        <v>0</v>
      </c>
      <c r="G69" s="7">
        <v>265</v>
      </c>
      <c r="H69" s="7">
        <v>0</v>
      </c>
      <c r="I69" s="7">
        <v>48</v>
      </c>
      <c r="J69" s="7">
        <v>4</v>
      </c>
      <c r="K69" s="7">
        <v>2</v>
      </c>
      <c r="L69" s="7">
        <v>10</v>
      </c>
      <c r="M69" s="6" t="s">
        <v>2</v>
      </c>
      <c r="N69" s="7">
        <v>159</v>
      </c>
      <c r="O69" s="7">
        <v>40</v>
      </c>
      <c r="P69" s="7">
        <f t="shared" si="9"/>
        <v>1174</v>
      </c>
      <c r="Q69" s="7">
        <v>43</v>
      </c>
      <c r="R69" s="1" t="s">
        <v>447</v>
      </c>
      <c r="S69" s="1" t="s">
        <v>453</v>
      </c>
      <c r="U69" s="1">
        <v>10</v>
      </c>
      <c r="V69" s="1">
        <v>22</v>
      </c>
      <c r="X69" s="1">
        <v>3.881235</v>
      </c>
      <c r="Y69" s="1">
        <v>1.036058</v>
      </c>
      <c r="Z69" s="1">
        <v>1.185792</v>
      </c>
      <c r="AA69" s="1">
        <v>1.139456</v>
      </c>
      <c r="AC69" s="7">
        <f t="shared" si="10"/>
        <v>4556.569890000001</v>
      </c>
      <c r="AD69" s="7">
        <f t="shared" si="11"/>
        <v>44.55049399999999</v>
      </c>
      <c r="AE69" s="7">
        <f>+U69*Z69</f>
        <v>11.85792</v>
      </c>
      <c r="AF69" s="7">
        <f>+V69*AA69</f>
        <v>25.068032000000002</v>
      </c>
      <c r="AG69" s="7">
        <f t="shared" si="12"/>
        <v>4638.046336000001</v>
      </c>
    </row>
    <row r="70" spans="1:33" ht="12.75">
      <c r="A70" s="1" t="s">
        <v>22</v>
      </c>
      <c r="B70" s="1" t="s">
        <v>177</v>
      </c>
      <c r="C70" s="1" t="s">
        <v>4</v>
      </c>
      <c r="D70" s="7">
        <v>1</v>
      </c>
      <c r="E70" s="7">
        <v>71</v>
      </c>
      <c r="F70" s="7">
        <v>0</v>
      </c>
      <c r="G70" s="7">
        <v>30</v>
      </c>
      <c r="H70" s="7">
        <v>0</v>
      </c>
      <c r="I70" s="7">
        <v>1</v>
      </c>
      <c r="J70" s="7">
        <v>3</v>
      </c>
      <c r="K70" s="7">
        <v>3</v>
      </c>
      <c r="L70" s="6" t="s">
        <v>2</v>
      </c>
      <c r="M70" s="6" t="s">
        <v>2</v>
      </c>
      <c r="N70" s="6" t="s">
        <v>2</v>
      </c>
      <c r="O70" s="7">
        <v>18</v>
      </c>
      <c r="P70" s="7">
        <f aca="true" t="shared" si="13" ref="P70:P101">SUM(D70:O70)</f>
        <v>127</v>
      </c>
      <c r="Q70" s="7">
        <v>4</v>
      </c>
      <c r="R70" s="1" t="s">
        <v>296</v>
      </c>
      <c r="S70" s="1" t="s">
        <v>427</v>
      </c>
      <c r="U70" s="1">
        <v>0</v>
      </c>
      <c r="V70" s="1">
        <v>0</v>
      </c>
      <c r="X70" s="1">
        <v>4.049907</v>
      </c>
      <c r="Y70" s="1">
        <v>1.086253</v>
      </c>
      <c r="AC70" s="7">
        <f aca="true" t="shared" si="14" ref="AC70:AC101">+P70*X70</f>
        <v>514.338189</v>
      </c>
      <c r="AD70" s="7">
        <f aca="true" t="shared" si="15" ref="AD70:AD101">+Q70*Y70</f>
        <v>4.345012</v>
      </c>
      <c r="AE70" s="7">
        <v>0</v>
      </c>
      <c r="AF70" s="7">
        <v>0</v>
      </c>
      <c r="AG70" s="7">
        <f aca="true" t="shared" si="16" ref="AG70:AG101">SUM(AC70:AF70)</f>
        <v>518.683201</v>
      </c>
    </row>
    <row r="71" spans="1:33" ht="14.25">
      <c r="A71" s="1" t="s">
        <v>585</v>
      </c>
      <c r="B71" s="1" t="s">
        <v>178</v>
      </c>
      <c r="C71" s="1" t="s">
        <v>155</v>
      </c>
      <c r="D71" s="6">
        <v>0</v>
      </c>
      <c r="E71" s="6">
        <v>72</v>
      </c>
      <c r="F71" s="6">
        <v>0</v>
      </c>
      <c r="G71" s="6">
        <v>33</v>
      </c>
      <c r="H71" s="6">
        <v>0</v>
      </c>
      <c r="I71" s="6">
        <v>0</v>
      </c>
      <c r="J71" s="6">
        <v>3</v>
      </c>
      <c r="K71" s="6">
        <v>13</v>
      </c>
      <c r="L71" s="6">
        <v>4</v>
      </c>
      <c r="M71" s="6" t="s">
        <v>2</v>
      </c>
      <c r="N71" s="6">
        <v>3</v>
      </c>
      <c r="O71" s="6">
        <v>0</v>
      </c>
      <c r="P71" s="7">
        <f t="shared" si="13"/>
        <v>128</v>
      </c>
      <c r="Q71" s="6">
        <v>4</v>
      </c>
      <c r="R71" s="1" t="s">
        <v>448</v>
      </c>
      <c r="S71" s="1" t="s">
        <v>453</v>
      </c>
      <c r="U71" s="1">
        <v>196</v>
      </c>
      <c r="V71" s="1">
        <v>0</v>
      </c>
      <c r="X71" s="1">
        <v>3.881235</v>
      </c>
      <c r="Y71" s="1">
        <v>1.036058</v>
      </c>
      <c r="Z71" s="1">
        <v>1.185792</v>
      </c>
      <c r="AA71" s="1">
        <v>1.139456</v>
      </c>
      <c r="AC71" s="7">
        <f t="shared" si="14"/>
        <v>496.79808</v>
      </c>
      <c r="AD71" s="7">
        <f t="shared" si="15"/>
        <v>4.144232</v>
      </c>
      <c r="AE71" s="7">
        <f>+U71*Z71</f>
        <v>232.415232</v>
      </c>
      <c r="AF71" s="7">
        <f>+V71*AA71</f>
        <v>0</v>
      </c>
      <c r="AG71" s="7">
        <f t="shared" si="16"/>
        <v>733.357544</v>
      </c>
    </row>
    <row r="72" spans="1:33" ht="14.25">
      <c r="A72" s="1" t="s">
        <v>178</v>
      </c>
      <c r="B72" s="1" t="s">
        <v>586</v>
      </c>
      <c r="C72" s="1" t="s">
        <v>4</v>
      </c>
      <c r="D72" s="6">
        <v>0</v>
      </c>
      <c r="E72" s="6">
        <v>14</v>
      </c>
      <c r="F72" s="6">
        <v>0</v>
      </c>
      <c r="G72" s="6">
        <v>3</v>
      </c>
      <c r="H72" s="6">
        <v>0</v>
      </c>
      <c r="I72" s="6">
        <v>3</v>
      </c>
      <c r="J72" s="6">
        <v>2</v>
      </c>
      <c r="K72" s="6">
        <v>1</v>
      </c>
      <c r="L72" s="6" t="s">
        <v>2</v>
      </c>
      <c r="M72" s="6" t="s">
        <v>2</v>
      </c>
      <c r="N72" s="6" t="s">
        <v>2</v>
      </c>
      <c r="O72" s="6">
        <v>0</v>
      </c>
      <c r="P72" s="7">
        <f t="shared" si="13"/>
        <v>23</v>
      </c>
      <c r="Q72" s="6">
        <v>1</v>
      </c>
      <c r="R72" s="1" t="s">
        <v>297</v>
      </c>
      <c r="S72" s="1" t="s">
        <v>423</v>
      </c>
      <c r="U72" s="1">
        <v>0</v>
      </c>
      <c r="V72" s="1">
        <v>0</v>
      </c>
      <c r="X72" s="1">
        <v>4.049907</v>
      </c>
      <c r="Y72" s="1">
        <v>1.086253</v>
      </c>
      <c r="AC72" s="7">
        <f t="shared" si="14"/>
        <v>93.147861</v>
      </c>
      <c r="AD72" s="7">
        <f t="shared" si="15"/>
        <v>1.086253</v>
      </c>
      <c r="AE72" s="7">
        <v>0</v>
      </c>
      <c r="AF72" s="7">
        <v>0</v>
      </c>
      <c r="AG72" s="7">
        <f t="shared" si="16"/>
        <v>94.234114</v>
      </c>
    </row>
    <row r="73" spans="1:33" ht="12.75">
      <c r="A73" s="1" t="s">
        <v>129</v>
      </c>
      <c r="B73" s="1" t="s">
        <v>129</v>
      </c>
      <c r="C73" s="1" t="s">
        <v>71</v>
      </c>
      <c r="D73" s="6">
        <v>10</v>
      </c>
      <c r="E73" s="6">
        <v>234</v>
      </c>
      <c r="F73" s="6">
        <v>0</v>
      </c>
      <c r="G73" s="6">
        <v>140</v>
      </c>
      <c r="H73" s="6">
        <v>0</v>
      </c>
      <c r="I73" s="6">
        <v>68</v>
      </c>
      <c r="J73" s="6">
        <v>0</v>
      </c>
      <c r="K73" s="6">
        <v>0</v>
      </c>
      <c r="L73" s="6" t="s">
        <v>2</v>
      </c>
      <c r="M73" s="6" t="s">
        <v>2</v>
      </c>
      <c r="N73" s="6" t="s">
        <v>2</v>
      </c>
      <c r="O73" s="6">
        <v>0</v>
      </c>
      <c r="P73" s="7">
        <f t="shared" si="13"/>
        <v>452</v>
      </c>
      <c r="Q73" s="6">
        <v>5</v>
      </c>
      <c r="R73" s="1" t="s">
        <v>507</v>
      </c>
      <c r="S73" s="1" t="s">
        <v>506</v>
      </c>
      <c r="U73" s="1">
        <v>0</v>
      </c>
      <c r="V73" s="1">
        <v>0</v>
      </c>
      <c r="X73" s="1">
        <v>3.865198</v>
      </c>
      <c r="Y73" s="1">
        <v>1.200644</v>
      </c>
      <c r="AC73" s="7">
        <f t="shared" si="14"/>
        <v>1747.069496</v>
      </c>
      <c r="AD73" s="7">
        <f t="shared" si="15"/>
        <v>6.003220000000001</v>
      </c>
      <c r="AE73" s="7">
        <v>0</v>
      </c>
      <c r="AF73" s="7">
        <v>0</v>
      </c>
      <c r="AG73" s="7">
        <f t="shared" si="16"/>
        <v>1753.0727160000001</v>
      </c>
    </row>
    <row r="74" spans="1:33" ht="12.75">
      <c r="A74" s="1" t="s">
        <v>159</v>
      </c>
      <c r="B74" s="1" t="s">
        <v>449</v>
      </c>
      <c r="C74" s="1" t="s">
        <v>155</v>
      </c>
      <c r="D74" s="6">
        <v>0</v>
      </c>
      <c r="E74" s="6">
        <v>32</v>
      </c>
      <c r="F74" s="6">
        <v>0</v>
      </c>
      <c r="G74" s="6">
        <v>10</v>
      </c>
      <c r="H74" s="6">
        <v>0</v>
      </c>
      <c r="I74" s="6">
        <v>2</v>
      </c>
      <c r="J74" s="6">
        <v>0</v>
      </c>
      <c r="K74" s="6">
        <v>0</v>
      </c>
      <c r="L74" s="6">
        <v>0</v>
      </c>
      <c r="M74" s="6" t="s">
        <v>2</v>
      </c>
      <c r="N74" s="6">
        <v>3</v>
      </c>
      <c r="O74" s="6">
        <v>0</v>
      </c>
      <c r="P74" s="7">
        <f t="shared" si="13"/>
        <v>47</v>
      </c>
      <c r="Q74" s="6">
        <v>1</v>
      </c>
      <c r="R74" s="1" t="s">
        <v>450</v>
      </c>
      <c r="S74" s="1" t="s">
        <v>453</v>
      </c>
      <c r="U74" s="1">
        <v>0</v>
      </c>
      <c r="V74" s="1">
        <v>0</v>
      </c>
      <c r="X74" s="1">
        <v>3.881235</v>
      </c>
      <c r="Y74" s="1">
        <v>1.036058</v>
      </c>
      <c r="AC74" s="7">
        <f t="shared" si="14"/>
        <v>182.418045</v>
      </c>
      <c r="AD74" s="7">
        <f t="shared" si="15"/>
        <v>1.036058</v>
      </c>
      <c r="AE74" s="7">
        <v>0</v>
      </c>
      <c r="AF74" s="7">
        <v>0</v>
      </c>
      <c r="AG74" s="7">
        <f t="shared" si="16"/>
        <v>183.454103</v>
      </c>
    </row>
    <row r="75" spans="1:33" ht="12.75">
      <c r="A75" s="1" t="s">
        <v>20</v>
      </c>
      <c r="B75" s="1" t="s">
        <v>20</v>
      </c>
      <c r="C75" s="1" t="s">
        <v>4</v>
      </c>
      <c r="D75" s="7">
        <v>0</v>
      </c>
      <c r="E75" s="7">
        <v>20</v>
      </c>
      <c r="F75" s="7">
        <v>0</v>
      </c>
      <c r="G75" s="7">
        <v>1</v>
      </c>
      <c r="H75" s="7">
        <v>0</v>
      </c>
      <c r="I75" s="7">
        <v>0</v>
      </c>
      <c r="J75" s="7">
        <v>1</v>
      </c>
      <c r="K75" s="7">
        <v>1</v>
      </c>
      <c r="L75" s="6" t="s">
        <v>2</v>
      </c>
      <c r="M75" s="6" t="s">
        <v>2</v>
      </c>
      <c r="N75" s="6" t="s">
        <v>2</v>
      </c>
      <c r="O75" s="7">
        <v>1</v>
      </c>
      <c r="P75" s="7">
        <f t="shared" si="13"/>
        <v>24</v>
      </c>
      <c r="Q75" s="7">
        <v>1</v>
      </c>
      <c r="R75" s="1" t="s">
        <v>345</v>
      </c>
      <c r="S75" s="1" t="s">
        <v>427</v>
      </c>
      <c r="U75" s="1">
        <v>0</v>
      </c>
      <c r="V75" s="1">
        <v>0</v>
      </c>
      <c r="X75" s="1">
        <v>4.049907</v>
      </c>
      <c r="Y75" s="1">
        <v>1.086253</v>
      </c>
      <c r="AC75" s="7">
        <f t="shared" si="14"/>
        <v>97.197768</v>
      </c>
      <c r="AD75" s="7">
        <f t="shared" si="15"/>
        <v>1.086253</v>
      </c>
      <c r="AE75" s="7">
        <v>0</v>
      </c>
      <c r="AF75" s="7">
        <v>0</v>
      </c>
      <c r="AG75" s="7">
        <f t="shared" si="16"/>
        <v>98.284021</v>
      </c>
    </row>
    <row r="76" spans="1:33" ht="12.75">
      <c r="A76" s="1" t="s">
        <v>20</v>
      </c>
      <c r="B76" s="1" t="s">
        <v>298</v>
      </c>
      <c r="C76" s="1" t="s">
        <v>4</v>
      </c>
      <c r="D76" s="7">
        <v>0</v>
      </c>
      <c r="E76" s="7">
        <v>16</v>
      </c>
      <c r="F76" s="7">
        <v>0</v>
      </c>
      <c r="G76" s="7">
        <v>3</v>
      </c>
      <c r="H76" s="7">
        <v>0</v>
      </c>
      <c r="I76" s="7">
        <v>0</v>
      </c>
      <c r="J76" s="7">
        <v>1</v>
      </c>
      <c r="K76" s="7">
        <v>0</v>
      </c>
      <c r="L76" s="6" t="s">
        <v>2</v>
      </c>
      <c r="M76" s="6" t="s">
        <v>2</v>
      </c>
      <c r="N76" s="6" t="s">
        <v>2</v>
      </c>
      <c r="O76" s="7">
        <v>0</v>
      </c>
      <c r="P76" s="7">
        <f t="shared" si="13"/>
        <v>20</v>
      </c>
      <c r="Q76" s="7">
        <v>1</v>
      </c>
      <c r="R76" s="1" t="s">
        <v>299</v>
      </c>
      <c r="S76" s="1" t="s">
        <v>428</v>
      </c>
      <c r="U76" s="1">
        <v>0</v>
      </c>
      <c r="V76" s="1">
        <v>0</v>
      </c>
      <c r="X76" s="1">
        <v>4.049907</v>
      </c>
      <c r="Y76" s="1">
        <v>1.086253</v>
      </c>
      <c r="AC76" s="7">
        <f t="shared" si="14"/>
        <v>80.99814</v>
      </c>
      <c r="AD76" s="7">
        <f t="shared" si="15"/>
        <v>1.086253</v>
      </c>
      <c r="AE76" s="7">
        <v>0</v>
      </c>
      <c r="AF76" s="7">
        <v>0</v>
      </c>
      <c r="AG76" s="7">
        <f t="shared" si="16"/>
        <v>82.084393</v>
      </c>
    </row>
    <row r="77" spans="1:33" ht="12.75">
      <c r="A77" s="1" t="s">
        <v>48</v>
      </c>
      <c r="B77" s="1" t="s">
        <v>48</v>
      </c>
      <c r="C77" s="1" t="s">
        <v>30</v>
      </c>
      <c r="D77" s="7">
        <v>0</v>
      </c>
      <c r="E77" s="7">
        <v>127</v>
      </c>
      <c r="F77" s="7">
        <v>0</v>
      </c>
      <c r="G77" s="7">
        <v>239</v>
      </c>
      <c r="H77" s="7">
        <v>0</v>
      </c>
      <c r="I77" s="7">
        <v>10</v>
      </c>
      <c r="J77" s="7">
        <v>0</v>
      </c>
      <c r="K77" s="7">
        <v>9</v>
      </c>
      <c r="L77" s="6" t="s">
        <v>2</v>
      </c>
      <c r="M77" s="7">
        <v>28</v>
      </c>
      <c r="N77" s="6" t="s">
        <v>2</v>
      </c>
      <c r="O77" s="7">
        <v>39</v>
      </c>
      <c r="P77" s="7">
        <f t="shared" si="13"/>
        <v>452</v>
      </c>
      <c r="Q77" s="7">
        <v>6</v>
      </c>
      <c r="R77" s="1" t="s">
        <v>377</v>
      </c>
      <c r="S77" s="1" t="s">
        <v>426</v>
      </c>
      <c r="U77" s="1">
        <v>0</v>
      </c>
      <c r="V77" s="1">
        <v>0</v>
      </c>
      <c r="X77" s="1">
        <v>3.779072</v>
      </c>
      <c r="Y77" s="1">
        <v>1.067449</v>
      </c>
      <c r="AC77" s="7">
        <f t="shared" si="14"/>
        <v>1708.140544</v>
      </c>
      <c r="AD77" s="7">
        <f t="shared" si="15"/>
        <v>6.404694000000001</v>
      </c>
      <c r="AE77" s="7">
        <v>0</v>
      </c>
      <c r="AF77" s="7">
        <v>0</v>
      </c>
      <c r="AG77" s="7">
        <f t="shared" si="16"/>
        <v>1714.5452380000002</v>
      </c>
    </row>
    <row r="78" spans="1:33" ht="12.75">
      <c r="A78" s="1" t="s">
        <v>114</v>
      </c>
      <c r="B78" s="1" t="s">
        <v>168</v>
      </c>
      <c r="C78" s="1" t="s">
        <v>4</v>
      </c>
      <c r="D78" s="6">
        <v>0</v>
      </c>
      <c r="E78" s="6">
        <v>44</v>
      </c>
      <c r="F78" s="6">
        <v>0</v>
      </c>
      <c r="G78" s="6">
        <v>21</v>
      </c>
      <c r="H78" s="6">
        <v>0</v>
      </c>
      <c r="I78" s="6">
        <v>2</v>
      </c>
      <c r="J78" s="6">
        <v>2</v>
      </c>
      <c r="K78" s="6">
        <v>2</v>
      </c>
      <c r="L78" s="6" t="s">
        <v>2</v>
      </c>
      <c r="M78" s="6" t="s">
        <v>2</v>
      </c>
      <c r="N78" s="6" t="s">
        <v>2</v>
      </c>
      <c r="O78" s="6">
        <v>13</v>
      </c>
      <c r="P78" s="7">
        <f t="shared" si="13"/>
        <v>84</v>
      </c>
      <c r="Q78" s="6">
        <v>1</v>
      </c>
      <c r="R78" s="1" t="s">
        <v>346</v>
      </c>
      <c r="S78" s="1" t="s">
        <v>427</v>
      </c>
      <c r="U78" s="1">
        <v>0</v>
      </c>
      <c r="V78" s="1">
        <v>0</v>
      </c>
      <c r="X78" s="1">
        <v>4.049907</v>
      </c>
      <c r="Y78" s="1">
        <v>1.086253</v>
      </c>
      <c r="AC78" s="7">
        <f t="shared" si="14"/>
        <v>340.192188</v>
      </c>
      <c r="AD78" s="7">
        <f t="shared" si="15"/>
        <v>1.086253</v>
      </c>
      <c r="AE78" s="7">
        <v>0</v>
      </c>
      <c r="AF78" s="7">
        <v>0</v>
      </c>
      <c r="AG78" s="7">
        <f t="shared" si="16"/>
        <v>341.278441</v>
      </c>
    </row>
    <row r="79" spans="1:33" ht="12.75">
      <c r="A79" s="1" t="s">
        <v>130</v>
      </c>
      <c r="B79" s="1" t="s">
        <v>130</v>
      </c>
      <c r="C79" s="1" t="s">
        <v>71</v>
      </c>
      <c r="D79" s="6">
        <v>0</v>
      </c>
      <c r="E79" s="6">
        <v>42</v>
      </c>
      <c r="F79" s="6">
        <v>0</v>
      </c>
      <c r="G79" s="6">
        <v>69</v>
      </c>
      <c r="H79" s="6">
        <v>0</v>
      </c>
      <c r="I79" s="6">
        <v>8</v>
      </c>
      <c r="J79" s="6">
        <v>0</v>
      </c>
      <c r="K79" s="6">
        <v>0</v>
      </c>
      <c r="L79" s="6" t="s">
        <v>2</v>
      </c>
      <c r="M79" s="6" t="s">
        <v>2</v>
      </c>
      <c r="N79" s="6" t="s">
        <v>2</v>
      </c>
      <c r="O79" s="6">
        <v>0</v>
      </c>
      <c r="P79" s="7">
        <f t="shared" si="13"/>
        <v>119</v>
      </c>
      <c r="Q79" s="6">
        <v>1</v>
      </c>
      <c r="R79" s="1" t="s">
        <v>508</v>
      </c>
      <c r="S79" s="1" t="s">
        <v>506</v>
      </c>
      <c r="U79" s="1">
        <v>0</v>
      </c>
      <c r="V79" s="1">
        <v>0</v>
      </c>
      <c r="X79" s="1">
        <v>3.865198</v>
      </c>
      <c r="Y79" s="1">
        <v>1.200644</v>
      </c>
      <c r="AC79" s="7">
        <f t="shared" si="14"/>
        <v>459.958562</v>
      </c>
      <c r="AD79" s="7">
        <f t="shared" si="15"/>
        <v>1.200644</v>
      </c>
      <c r="AE79" s="7">
        <v>0</v>
      </c>
      <c r="AF79" s="7">
        <v>0</v>
      </c>
      <c r="AG79" s="7">
        <f t="shared" si="16"/>
        <v>461.159206</v>
      </c>
    </row>
    <row r="80" spans="1:33" s="24" customFormat="1" ht="12.75">
      <c r="A80" s="1" t="s">
        <v>16</v>
      </c>
      <c r="B80" s="1" t="s">
        <v>16</v>
      </c>
      <c r="C80" s="1" t="s">
        <v>4</v>
      </c>
      <c r="D80" s="7">
        <v>0</v>
      </c>
      <c r="E80" s="7">
        <v>86</v>
      </c>
      <c r="F80" s="7">
        <v>0</v>
      </c>
      <c r="G80" s="7">
        <v>17</v>
      </c>
      <c r="H80" s="7">
        <v>0</v>
      </c>
      <c r="I80" s="7">
        <v>1</v>
      </c>
      <c r="J80" s="7">
        <v>4</v>
      </c>
      <c r="K80" s="7">
        <v>1</v>
      </c>
      <c r="L80" s="6" t="s">
        <v>2</v>
      </c>
      <c r="M80" s="6" t="s">
        <v>2</v>
      </c>
      <c r="N80" s="6" t="s">
        <v>2</v>
      </c>
      <c r="O80" s="7">
        <v>5</v>
      </c>
      <c r="P80" s="7">
        <f t="shared" si="13"/>
        <v>114</v>
      </c>
      <c r="Q80" s="7">
        <v>5</v>
      </c>
      <c r="R80" s="1" t="s">
        <v>300</v>
      </c>
      <c r="S80" s="1" t="s">
        <v>427</v>
      </c>
      <c r="T80" s="1"/>
      <c r="U80" s="1">
        <v>0</v>
      </c>
      <c r="V80" s="1">
        <v>0</v>
      </c>
      <c r="W80" s="1"/>
      <c r="X80" s="1">
        <v>4.049907</v>
      </c>
      <c r="Y80" s="1">
        <v>1.086253</v>
      </c>
      <c r="Z80" s="1"/>
      <c r="AA80" s="1"/>
      <c r="AB80" s="1"/>
      <c r="AC80" s="7">
        <f t="shared" si="14"/>
        <v>461.68939800000004</v>
      </c>
      <c r="AD80" s="7">
        <f t="shared" si="15"/>
        <v>5.431265</v>
      </c>
      <c r="AE80" s="7">
        <v>0</v>
      </c>
      <c r="AF80" s="7">
        <v>0</v>
      </c>
      <c r="AG80" s="7">
        <f t="shared" si="16"/>
        <v>467.12066300000004</v>
      </c>
    </row>
    <row r="81" spans="1:33" ht="12.75">
      <c r="A81" s="1" t="s">
        <v>240</v>
      </c>
      <c r="B81" s="1" t="s">
        <v>241</v>
      </c>
      <c r="C81" s="1" t="s">
        <v>4</v>
      </c>
      <c r="D81" s="6">
        <v>0</v>
      </c>
      <c r="E81" s="6">
        <v>54</v>
      </c>
      <c r="F81" s="6">
        <v>0</v>
      </c>
      <c r="G81" s="6">
        <v>6</v>
      </c>
      <c r="H81" s="6">
        <v>0</v>
      </c>
      <c r="I81" s="6">
        <v>0</v>
      </c>
      <c r="J81" s="6">
        <v>1</v>
      </c>
      <c r="K81" s="6">
        <v>1</v>
      </c>
      <c r="L81" s="6" t="s">
        <v>2</v>
      </c>
      <c r="M81" s="6" t="s">
        <v>2</v>
      </c>
      <c r="N81" s="6" t="s">
        <v>2</v>
      </c>
      <c r="O81" s="6">
        <v>10</v>
      </c>
      <c r="P81" s="7">
        <f t="shared" si="13"/>
        <v>72</v>
      </c>
      <c r="Q81" s="6">
        <v>1</v>
      </c>
      <c r="R81" s="1" t="s">
        <v>301</v>
      </c>
      <c r="S81" s="1" t="s">
        <v>429</v>
      </c>
      <c r="U81" s="1">
        <v>0</v>
      </c>
      <c r="V81" s="1">
        <v>0</v>
      </c>
      <c r="X81" s="1">
        <v>4.049907</v>
      </c>
      <c r="Y81" s="1">
        <v>1.086253</v>
      </c>
      <c r="AC81" s="7">
        <f t="shared" si="14"/>
        <v>291.593304</v>
      </c>
      <c r="AD81" s="7">
        <f t="shared" si="15"/>
        <v>1.086253</v>
      </c>
      <c r="AE81" s="7">
        <v>0</v>
      </c>
      <c r="AF81" s="7">
        <v>0</v>
      </c>
      <c r="AG81" s="7">
        <f t="shared" si="16"/>
        <v>292.679557</v>
      </c>
    </row>
    <row r="82" spans="1:33" ht="12.75">
      <c r="A82" s="1" t="s">
        <v>237</v>
      </c>
      <c r="B82" s="1" t="s">
        <v>238</v>
      </c>
      <c r="C82" s="1" t="s">
        <v>4</v>
      </c>
      <c r="D82" s="6">
        <v>0</v>
      </c>
      <c r="E82" s="6">
        <v>56</v>
      </c>
      <c r="F82" s="6">
        <v>0</v>
      </c>
      <c r="G82" s="6">
        <v>0</v>
      </c>
      <c r="H82" s="6">
        <v>0</v>
      </c>
      <c r="I82" s="6">
        <v>0</v>
      </c>
      <c r="J82" s="6">
        <v>0</v>
      </c>
      <c r="K82" s="6">
        <v>0</v>
      </c>
      <c r="L82" s="6" t="s">
        <v>2</v>
      </c>
      <c r="M82" s="6" t="s">
        <v>2</v>
      </c>
      <c r="N82" s="6" t="s">
        <v>2</v>
      </c>
      <c r="O82" s="6">
        <v>1</v>
      </c>
      <c r="P82" s="7">
        <f t="shared" si="13"/>
        <v>57</v>
      </c>
      <c r="Q82" s="6">
        <v>1</v>
      </c>
      <c r="R82" s="1" t="s">
        <v>302</v>
      </c>
      <c r="S82" s="1" t="s">
        <v>429</v>
      </c>
      <c r="U82" s="1">
        <v>0</v>
      </c>
      <c r="V82" s="1">
        <v>0</v>
      </c>
      <c r="X82" s="1">
        <v>4.049907</v>
      </c>
      <c r="Y82" s="1">
        <v>1.086253</v>
      </c>
      <c r="AC82" s="7">
        <f t="shared" si="14"/>
        <v>230.84469900000002</v>
      </c>
      <c r="AD82" s="7">
        <f t="shared" si="15"/>
        <v>1.086253</v>
      </c>
      <c r="AE82" s="7">
        <v>0</v>
      </c>
      <c r="AF82" s="7">
        <v>0</v>
      </c>
      <c r="AG82" s="7">
        <f t="shared" si="16"/>
        <v>231.93095200000002</v>
      </c>
    </row>
    <row r="83" spans="1:33" ht="12.75">
      <c r="A83" s="1" t="s">
        <v>237</v>
      </c>
      <c r="B83" s="1" t="s">
        <v>256</v>
      </c>
      <c r="C83" s="1" t="s">
        <v>4</v>
      </c>
      <c r="D83" s="6">
        <v>0</v>
      </c>
      <c r="E83" s="6">
        <v>29</v>
      </c>
      <c r="F83" s="6">
        <v>0</v>
      </c>
      <c r="G83" s="6">
        <v>1</v>
      </c>
      <c r="H83" s="6">
        <v>0</v>
      </c>
      <c r="I83" s="6">
        <v>0</v>
      </c>
      <c r="J83" s="6">
        <v>1</v>
      </c>
      <c r="K83" s="6">
        <v>0</v>
      </c>
      <c r="L83" s="6" t="s">
        <v>2</v>
      </c>
      <c r="M83" s="6" t="s">
        <v>2</v>
      </c>
      <c r="N83" s="6" t="s">
        <v>2</v>
      </c>
      <c r="O83" s="6">
        <v>1</v>
      </c>
      <c r="P83" s="7">
        <f t="shared" si="13"/>
        <v>32</v>
      </c>
      <c r="Q83" s="6">
        <v>2</v>
      </c>
      <c r="R83" s="1" t="s">
        <v>303</v>
      </c>
      <c r="S83" s="1" t="s">
        <v>423</v>
      </c>
      <c r="U83" s="1">
        <v>0</v>
      </c>
      <c r="V83" s="1">
        <v>0</v>
      </c>
      <c r="X83" s="1">
        <v>4.049907</v>
      </c>
      <c r="Y83" s="1">
        <v>1.086253</v>
      </c>
      <c r="AC83" s="7">
        <f t="shared" si="14"/>
        <v>129.597024</v>
      </c>
      <c r="AD83" s="7">
        <f t="shared" si="15"/>
        <v>2.172506</v>
      </c>
      <c r="AE83" s="7">
        <v>0</v>
      </c>
      <c r="AF83" s="7">
        <v>0</v>
      </c>
      <c r="AG83" s="7">
        <f t="shared" si="16"/>
        <v>131.76953</v>
      </c>
    </row>
    <row r="84" spans="1:33" ht="12.75">
      <c r="A84" s="1" t="s">
        <v>239</v>
      </c>
      <c r="B84" s="1" t="s">
        <v>239</v>
      </c>
      <c r="C84" s="1" t="s">
        <v>4</v>
      </c>
      <c r="D84" s="6">
        <v>0</v>
      </c>
      <c r="E84" s="6">
        <v>18</v>
      </c>
      <c r="F84" s="6">
        <v>0</v>
      </c>
      <c r="G84" s="6">
        <v>12</v>
      </c>
      <c r="H84" s="6">
        <v>0</v>
      </c>
      <c r="I84" s="6">
        <v>2</v>
      </c>
      <c r="J84" s="6">
        <v>0</v>
      </c>
      <c r="K84" s="6">
        <v>0</v>
      </c>
      <c r="L84" s="6" t="s">
        <v>2</v>
      </c>
      <c r="M84" s="6" t="s">
        <v>2</v>
      </c>
      <c r="N84" s="6" t="s">
        <v>2</v>
      </c>
      <c r="O84" s="6">
        <v>1</v>
      </c>
      <c r="P84" s="7">
        <f t="shared" si="13"/>
        <v>33</v>
      </c>
      <c r="Q84" s="6">
        <v>1</v>
      </c>
      <c r="R84" s="1" t="s">
        <v>304</v>
      </c>
      <c r="S84" s="1" t="s">
        <v>429</v>
      </c>
      <c r="U84" s="1">
        <v>0</v>
      </c>
      <c r="V84" s="1">
        <v>0</v>
      </c>
      <c r="X84" s="1">
        <v>4.049907</v>
      </c>
      <c r="Y84" s="1">
        <v>1.086253</v>
      </c>
      <c r="AC84" s="7">
        <f t="shared" si="14"/>
        <v>133.646931</v>
      </c>
      <c r="AD84" s="7">
        <f t="shared" si="15"/>
        <v>1.086253</v>
      </c>
      <c r="AE84" s="7">
        <v>0</v>
      </c>
      <c r="AF84" s="7">
        <v>0</v>
      </c>
      <c r="AG84" s="7">
        <f t="shared" si="16"/>
        <v>134.733184</v>
      </c>
    </row>
    <row r="85" spans="1:33" ht="12.75">
      <c r="A85" s="1" t="s">
        <v>36</v>
      </c>
      <c r="B85" s="1" t="s">
        <v>36</v>
      </c>
      <c r="C85" s="1" t="s">
        <v>30</v>
      </c>
      <c r="D85" s="7">
        <v>22</v>
      </c>
      <c r="E85" s="7">
        <v>152</v>
      </c>
      <c r="F85" s="7">
        <v>5</v>
      </c>
      <c r="G85" s="7">
        <v>444</v>
      </c>
      <c r="H85" s="7">
        <v>0</v>
      </c>
      <c r="I85" s="7">
        <v>30</v>
      </c>
      <c r="J85" s="7">
        <v>6</v>
      </c>
      <c r="K85" s="7">
        <v>10</v>
      </c>
      <c r="L85" s="6" t="s">
        <v>2</v>
      </c>
      <c r="M85" s="7">
        <v>13</v>
      </c>
      <c r="N85" s="6" t="s">
        <v>2</v>
      </c>
      <c r="O85" s="7">
        <v>100</v>
      </c>
      <c r="P85" s="7">
        <f t="shared" si="13"/>
        <v>782</v>
      </c>
      <c r="Q85" s="7">
        <v>17</v>
      </c>
      <c r="R85" s="1" t="s">
        <v>378</v>
      </c>
      <c r="S85" s="1" t="s">
        <v>426</v>
      </c>
      <c r="U85" s="1">
        <v>23</v>
      </c>
      <c r="V85" s="1">
        <v>0</v>
      </c>
      <c r="X85" s="1">
        <v>3.779072</v>
      </c>
      <c r="Y85" s="1">
        <v>1.067449</v>
      </c>
      <c r="Z85" s="1">
        <v>1.406475</v>
      </c>
      <c r="AA85" s="1">
        <v>1.534884</v>
      </c>
      <c r="AC85" s="7">
        <f t="shared" si="14"/>
        <v>2955.234304</v>
      </c>
      <c r="AD85" s="7">
        <f t="shared" si="15"/>
        <v>18.146633</v>
      </c>
      <c r="AE85" s="7">
        <f>+U85*Z85</f>
        <v>32.348925</v>
      </c>
      <c r="AF85" s="7">
        <f>+V85*AA85</f>
        <v>0</v>
      </c>
      <c r="AG85" s="7">
        <f t="shared" si="16"/>
        <v>3005.7298619999997</v>
      </c>
    </row>
    <row r="86" spans="1:33" ht="12.75">
      <c r="A86" s="1" t="s">
        <v>36</v>
      </c>
      <c r="B86" s="1" t="s">
        <v>209</v>
      </c>
      <c r="C86" s="1" t="s">
        <v>30</v>
      </c>
      <c r="D86" s="7">
        <v>0</v>
      </c>
      <c r="E86" s="7">
        <v>2</v>
      </c>
      <c r="F86" s="7">
        <v>0</v>
      </c>
      <c r="G86" s="7">
        <v>11</v>
      </c>
      <c r="H86" s="7">
        <v>0</v>
      </c>
      <c r="I86" s="7">
        <v>0</v>
      </c>
      <c r="J86" s="7">
        <v>1</v>
      </c>
      <c r="K86" s="7">
        <v>1</v>
      </c>
      <c r="L86" s="6" t="s">
        <v>2</v>
      </c>
      <c r="M86" s="7">
        <v>0</v>
      </c>
      <c r="N86" s="6" t="s">
        <v>2</v>
      </c>
      <c r="O86" s="7">
        <v>1</v>
      </c>
      <c r="P86" s="7">
        <f t="shared" si="13"/>
        <v>16</v>
      </c>
      <c r="Q86" s="7">
        <v>2</v>
      </c>
      <c r="R86" s="1" t="s">
        <v>379</v>
      </c>
      <c r="S86" s="1" t="s">
        <v>424</v>
      </c>
      <c r="U86" s="1">
        <v>0</v>
      </c>
      <c r="V86" s="1">
        <v>0</v>
      </c>
      <c r="X86" s="1">
        <v>3.779072</v>
      </c>
      <c r="Y86" s="1">
        <v>1.067449</v>
      </c>
      <c r="AC86" s="7">
        <f t="shared" si="14"/>
        <v>60.465152</v>
      </c>
      <c r="AD86" s="7">
        <f t="shared" si="15"/>
        <v>2.134898</v>
      </c>
      <c r="AE86" s="7">
        <v>0</v>
      </c>
      <c r="AF86" s="7">
        <v>0</v>
      </c>
      <c r="AG86" s="7">
        <f t="shared" si="16"/>
        <v>62.60005</v>
      </c>
    </row>
    <row r="87" spans="1:33" ht="12.75">
      <c r="A87" s="1" t="s">
        <v>60</v>
      </c>
      <c r="B87" s="1" t="s">
        <v>60</v>
      </c>
      <c r="C87" s="1" t="s">
        <v>30</v>
      </c>
      <c r="D87" s="7">
        <v>0</v>
      </c>
      <c r="E87" s="7">
        <v>58</v>
      </c>
      <c r="F87" s="7">
        <v>0</v>
      </c>
      <c r="G87" s="7">
        <v>33</v>
      </c>
      <c r="H87" s="7">
        <v>0</v>
      </c>
      <c r="I87" s="7">
        <v>2</v>
      </c>
      <c r="J87" s="7">
        <v>0</v>
      </c>
      <c r="K87" s="7">
        <v>3</v>
      </c>
      <c r="L87" s="6" t="s">
        <v>2</v>
      </c>
      <c r="M87" s="7">
        <v>9</v>
      </c>
      <c r="N87" s="6" t="s">
        <v>2</v>
      </c>
      <c r="O87" s="7">
        <v>11</v>
      </c>
      <c r="P87" s="7">
        <f t="shared" si="13"/>
        <v>116</v>
      </c>
      <c r="Q87" s="7">
        <v>3</v>
      </c>
      <c r="R87" s="1" t="s">
        <v>380</v>
      </c>
      <c r="S87" s="1" t="s">
        <v>424</v>
      </c>
      <c r="U87" s="1">
        <v>0</v>
      </c>
      <c r="V87" s="1">
        <v>15</v>
      </c>
      <c r="X87" s="1">
        <v>3.779072</v>
      </c>
      <c r="Y87" s="1">
        <v>1.067449</v>
      </c>
      <c r="Z87" s="1">
        <v>1.406475</v>
      </c>
      <c r="AA87" s="1">
        <v>1.534884</v>
      </c>
      <c r="AC87" s="7">
        <f t="shared" si="14"/>
        <v>438.37235200000003</v>
      </c>
      <c r="AD87" s="7">
        <f t="shared" si="15"/>
        <v>3.2023470000000005</v>
      </c>
      <c r="AE87" s="7">
        <f>+U87*Z87</f>
        <v>0</v>
      </c>
      <c r="AF87" s="7">
        <f>+V87*AA87</f>
        <v>23.02326</v>
      </c>
      <c r="AG87" s="7">
        <f t="shared" si="16"/>
        <v>464.597959</v>
      </c>
    </row>
    <row r="88" spans="1:33" ht="12.75">
      <c r="A88" s="1" t="s">
        <v>18</v>
      </c>
      <c r="B88" s="1" t="s">
        <v>164</v>
      </c>
      <c r="C88" s="1" t="s">
        <v>4</v>
      </c>
      <c r="D88" s="7">
        <v>0</v>
      </c>
      <c r="E88" s="7">
        <v>140</v>
      </c>
      <c r="F88" s="7">
        <v>0</v>
      </c>
      <c r="G88" s="7">
        <v>39</v>
      </c>
      <c r="H88" s="7">
        <v>0</v>
      </c>
      <c r="I88" s="7">
        <v>5</v>
      </c>
      <c r="J88" s="7">
        <v>3</v>
      </c>
      <c r="K88" s="7">
        <v>1</v>
      </c>
      <c r="L88" s="6" t="s">
        <v>2</v>
      </c>
      <c r="M88" s="6" t="s">
        <v>2</v>
      </c>
      <c r="N88" s="6" t="s">
        <v>2</v>
      </c>
      <c r="O88" s="7">
        <v>0</v>
      </c>
      <c r="P88" s="7">
        <f t="shared" si="13"/>
        <v>188</v>
      </c>
      <c r="Q88" s="7">
        <v>4</v>
      </c>
      <c r="R88" s="1" t="s">
        <v>305</v>
      </c>
      <c r="S88" s="1" t="s">
        <v>429</v>
      </c>
      <c r="U88" s="1">
        <v>0</v>
      </c>
      <c r="V88" s="1">
        <v>0</v>
      </c>
      <c r="X88" s="1">
        <v>4.049907</v>
      </c>
      <c r="Y88" s="1">
        <v>1.086253</v>
      </c>
      <c r="AC88" s="7">
        <f t="shared" si="14"/>
        <v>761.382516</v>
      </c>
      <c r="AD88" s="7">
        <f t="shared" si="15"/>
        <v>4.345012</v>
      </c>
      <c r="AE88" s="7">
        <v>0</v>
      </c>
      <c r="AF88" s="7">
        <v>0</v>
      </c>
      <c r="AG88" s="7">
        <f t="shared" si="16"/>
        <v>765.727528</v>
      </c>
    </row>
    <row r="89" spans="1:33" ht="12.75">
      <c r="A89" s="1" t="s">
        <v>15</v>
      </c>
      <c r="B89" s="1" t="s">
        <v>15</v>
      </c>
      <c r="C89" s="1" t="s">
        <v>4</v>
      </c>
      <c r="D89" s="7">
        <v>0</v>
      </c>
      <c r="E89" s="7">
        <v>101</v>
      </c>
      <c r="F89" s="7">
        <v>0</v>
      </c>
      <c r="G89" s="7">
        <v>21</v>
      </c>
      <c r="H89" s="7">
        <v>0</v>
      </c>
      <c r="I89" s="7">
        <v>5</v>
      </c>
      <c r="J89" s="7">
        <v>11</v>
      </c>
      <c r="K89" s="7">
        <v>1</v>
      </c>
      <c r="L89" s="6" t="s">
        <v>2</v>
      </c>
      <c r="M89" s="6" t="s">
        <v>2</v>
      </c>
      <c r="N89" s="6" t="s">
        <v>2</v>
      </c>
      <c r="O89" s="7">
        <v>10</v>
      </c>
      <c r="P89" s="7">
        <f t="shared" si="13"/>
        <v>149</v>
      </c>
      <c r="Q89" s="7">
        <v>3</v>
      </c>
      <c r="R89" s="1" t="s">
        <v>306</v>
      </c>
      <c r="S89" s="1" t="s">
        <v>429</v>
      </c>
      <c r="U89" s="1">
        <v>0</v>
      </c>
      <c r="V89" s="1">
        <v>0</v>
      </c>
      <c r="X89" s="1">
        <v>4.049907</v>
      </c>
      <c r="Y89" s="1">
        <v>1.086253</v>
      </c>
      <c r="AC89" s="7">
        <f t="shared" si="14"/>
        <v>603.436143</v>
      </c>
      <c r="AD89" s="7">
        <f t="shared" si="15"/>
        <v>3.2587589999999995</v>
      </c>
      <c r="AE89" s="7">
        <v>0</v>
      </c>
      <c r="AF89" s="7">
        <v>0</v>
      </c>
      <c r="AG89" s="7">
        <f t="shared" si="16"/>
        <v>606.6949020000001</v>
      </c>
    </row>
    <row r="90" spans="1:33" ht="12.75">
      <c r="A90" s="1" t="s">
        <v>234</v>
      </c>
      <c r="B90" s="1" t="s">
        <v>246</v>
      </c>
      <c r="C90" s="1" t="s">
        <v>4</v>
      </c>
      <c r="D90" s="6">
        <v>0</v>
      </c>
      <c r="E90" s="6">
        <v>35</v>
      </c>
      <c r="F90" s="6">
        <v>0</v>
      </c>
      <c r="G90" s="6">
        <v>6</v>
      </c>
      <c r="H90" s="6">
        <v>0</v>
      </c>
      <c r="I90" s="6">
        <v>0</v>
      </c>
      <c r="J90" s="6">
        <v>0</v>
      </c>
      <c r="K90" s="6">
        <v>0</v>
      </c>
      <c r="L90" s="6" t="s">
        <v>2</v>
      </c>
      <c r="M90" s="6" t="s">
        <v>2</v>
      </c>
      <c r="N90" s="6" t="s">
        <v>2</v>
      </c>
      <c r="O90" s="6">
        <v>1</v>
      </c>
      <c r="P90" s="7">
        <f t="shared" si="13"/>
        <v>42</v>
      </c>
      <c r="Q90" s="6">
        <v>1</v>
      </c>
      <c r="R90" s="1" t="s">
        <v>307</v>
      </c>
      <c r="S90" s="1" t="s">
        <v>429</v>
      </c>
      <c r="U90" s="1">
        <v>0</v>
      </c>
      <c r="V90" s="1">
        <v>0</v>
      </c>
      <c r="X90" s="1">
        <v>4.049907</v>
      </c>
      <c r="Y90" s="1">
        <v>1.086253</v>
      </c>
      <c r="AC90" s="7">
        <f t="shared" si="14"/>
        <v>170.096094</v>
      </c>
      <c r="AD90" s="7">
        <f t="shared" si="15"/>
        <v>1.086253</v>
      </c>
      <c r="AE90" s="7">
        <v>0</v>
      </c>
      <c r="AF90" s="7">
        <v>0</v>
      </c>
      <c r="AG90" s="7">
        <f t="shared" si="16"/>
        <v>171.182347</v>
      </c>
    </row>
    <row r="91" spans="1:33" ht="12.75">
      <c r="A91" s="1" t="s">
        <v>230</v>
      </c>
      <c r="B91" s="1" t="s">
        <v>231</v>
      </c>
      <c r="C91" s="1" t="s">
        <v>4</v>
      </c>
      <c r="D91" s="6">
        <v>0</v>
      </c>
      <c r="E91" s="6">
        <v>64</v>
      </c>
      <c r="F91" s="6">
        <v>0</v>
      </c>
      <c r="G91" s="6">
        <v>3</v>
      </c>
      <c r="H91" s="6">
        <v>0</v>
      </c>
      <c r="I91" s="6">
        <v>0</v>
      </c>
      <c r="J91" s="6">
        <v>1</v>
      </c>
      <c r="K91" s="6">
        <v>0</v>
      </c>
      <c r="L91" s="6" t="s">
        <v>2</v>
      </c>
      <c r="M91" s="6" t="s">
        <v>2</v>
      </c>
      <c r="N91" s="6" t="s">
        <v>2</v>
      </c>
      <c r="O91" s="6">
        <v>1</v>
      </c>
      <c r="P91" s="7">
        <f t="shared" si="13"/>
        <v>69</v>
      </c>
      <c r="Q91" s="6">
        <v>2</v>
      </c>
      <c r="R91" s="1" t="s">
        <v>308</v>
      </c>
      <c r="S91" s="1" t="s">
        <v>429</v>
      </c>
      <c r="U91" s="1">
        <v>0</v>
      </c>
      <c r="V91" s="1">
        <v>0</v>
      </c>
      <c r="X91" s="1">
        <v>4.049907</v>
      </c>
      <c r="Y91" s="1">
        <v>1.086253</v>
      </c>
      <c r="AC91" s="7">
        <f t="shared" si="14"/>
        <v>279.443583</v>
      </c>
      <c r="AD91" s="7">
        <f t="shared" si="15"/>
        <v>2.172506</v>
      </c>
      <c r="AE91" s="7">
        <v>0</v>
      </c>
      <c r="AF91" s="7">
        <v>0</v>
      </c>
      <c r="AG91" s="7">
        <f t="shared" si="16"/>
        <v>281.616089</v>
      </c>
    </row>
    <row r="92" spans="1:33" ht="12.75">
      <c r="A92" s="1" t="s">
        <v>232</v>
      </c>
      <c r="B92" s="1" t="s">
        <v>233</v>
      </c>
      <c r="C92" s="1" t="s">
        <v>4</v>
      </c>
      <c r="D92" s="6">
        <v>0</v>
      </c>
      <c r="E92" s="6">
        <v>64</v>
      </c>
      <c r="F92" s="6">
        <v>0</v>
      </c>
      <c r="G92" s="6">
        <v>12</v>
      </c>
      <c r="H92" s="6">
        <v>0</v>
      </c>
      <c r="I92" s="6">
        <v>2</v>
      </c>
      <c r="J92" s="6">
        <v>1</v>
      </c>
      <c r="K92" s="6">
        <v>0</v>
      </c>
      <c r="L92" s="6" t="s">
        <v>2</v>
      </c>
      <c r="M92" s="6" t="s">
        <v>2</v>
      </c>
      <c r="N92" s="6" t="s">
        <v>2</v>
      </c>
      <c r="O92" s="6">
        <v>0</v>
      </c>
      <c r="P92" s="7">
        <f t="shared" si="13"/>
        <v>79</v>
      </c>
      <c r="Q92" s="6">
        <v>3</v>
      </c>
      <c r="R92" s="1" t="s">
        <v>309</v>
      </c>
      <c r="S92" s="1" t="s">
        <v>429</v>
      </c>
      <c r="U92" s="1">
        <v>0</v>
      </c>
      <c r="V92" s="1">
        <v>0</v>
      </c>
      <c r="X92" s="1">
        <v>4.049907</v>
      </c>
      <c r="Y92" s="1">
        <v>1.086253</v>
      </c>
      <c r="AC92" s="7">
        <f t="shared" si="14"/>
        <v>319.942653</v>
      </c>
      <c r="AD92" s="7">
        <f t="shared" si="15"/>
        <v>3.2587589999999995</v>
      </c>
      <c r="AE92" s="7">
        <v>0</v>
      </c>
      <c r="AF92" s="7">
        <v>0</v>
      </c>
      <c r="AG92" s="7">
        <f t="shared" si="16"/>
        <v>323.201412</v>
      </c>
    </row>
    <row r="93" spans="1:33" ht="12.75">
      <c r="A93" s="1" t="s">
        <v>12</v>
      </c>
      <c r="B93" s="1" t="s">
        <v>271</v>
      </c>
      <c r="C93" s="1" t="s">
        <v>4</v>
      </c>
      <c r="D93" s="7">
        <v>0</v>
      </c>
      <c r="E93" s="7">
        <v>55</v>
      </c>
      <c r="F93" s="7">
        <v>0</v>
      </c>
      <c r="G93" s="7">
        <v>19</v>
      </c>
      <c r="H93" s="7">
        <v>0</v>
      </c>
      <c r="I93" s="7">
        <v>0</v>
      </c>
      <c r="J93" s="7">
        <v>2</v>
      </c>
      <c r="K93" s="7">
        <v>2</v>
      </c>
      <c r="L93" s="6" t="s">
        <v>2</v>
      </c>
      <c r="M93" s="6" t="s">
        <v>2</v>
      </c>
      <c r="N93" s="6" t="s">
        <v>2</v>
      </c>
      <c r="O93" s="7">
        <v>12</v>
      </c>
      <c r="P93" s="7">
        <f t="shared" si="13"/>
        <v>90</v>
      </c>
      <c r="Q93" s="7">
        <v>3</v>
      </c>
      <c r="R93" s="1" t="s">
        <v>310</v>
      </c>
      <c r="S93" s="1" t="s">
        <v>423</v>
      </c>
      <c r="U93" s="1">
        <v>0</v>
      </c>
      <c r="V93" s="1">
        <v>0</v>
      </c>
      <c r="X93" s="1">
        <v>4.049907</v>
      </c>
      <c r="Y93" s="1">
        <v>1.086253</v>
      </c>
      <c r="AC93" s="7">
        <f t="shared" si="14"/>
        <v>364.49163</v>
      </c>
      <c r="AD93" s="7">
        <f t="shared" si="15"/>
        <v>3.2587589999999995</v>
      </c>
      <c r="AE93" s="7">
        <v>0</v>
      </c>
      <c r="AF93" s="7">
        <v>0</v>
      </c>
      <c r="AG93" s="7">
        <f t="shared" si="16"/>
        <v>367.750389</v>
      </c>
    </row>
    <row r="94" spans="1:33" ht="12.75">
      <c r="A94" s="1" t="s">
        <v>50</v>
      </c>
      <c r="B94" s="1" t="s">
        <v>512</v>
      </c>
      <c r="C94" s="1" t="s">
        <v>71</v>
      </c>
      <c r="D94" s="7">
        <v>0</v>
      </c>
      <c r="E94" s="7">
        <v>38</v>
      </c>
      <c r="F94" s="7">
        <v>0</v>
      </c>
      <c r="G94" s="7">
        <v>23</v>
      </c>
      <c r="H94" s="7">
        <v>0</v>
      </c>
      <c r="I94" s="7">
        <v>9</v>
      </c>
      <c r="J94" s="7">
        <v>0</v>
      </c>
      <c r="K94" s="7">
        <v>0</v>
      </c>
      <c r="L94" s="6" t="s">
        <v>2</v>
      </c>
      <c r="M94" s="6" t="s">
        <v>2</v>
      </c>
      <c r="N94" s="6" t="s">
        <v>2</v>
      </c>
      <c r="O94" s="7">
        <v>0</v>
      </c>
      <c r="P94" s="7">
        <f t="shared" si="13"/>
        <v>70</v>
      </c>
      <c r="Q94" s="7">
        <v>3</v>
      </c>
      <c r="R94" s="1" t="s">
        <v>511</v>
      </c>
      <c r="S94" s="1" t="s">
        <v>506</v>
      </c>
      <c r="U94" s="1">
        <v>0</v>
      </c>
      <c r="V94" s="1">
        <v>0</v>
      </c>
      <c r="X94" s="1">
        <v>3.865198</v>
      </c>
      <c r="Y94" s="1">
        <v>1.200644</v>
      </c>
      <c r="AC94" s="7">
        <f t="shared" si="14"/>
        <v>270.56386</v>
      </c>
      <c r="AD94" s="7">
        <f t="shared" si="15"/>
        <v>3.601932</v>
      </c>
      <c r="AE94" s="7">
        <v>0</v>
      </c>
      <c r="AF94" s="7">
        <v>0</v>
      </c>
      <c r="AG94" s="7">
        <f t="shared" si="16"/>
        <v>274.16579199999995</v>
      </c>
    </row>
    <row r="95" spans="1:33" ht="12.75">
      <c r="A95" s="1" t="s">
        <v>40</v>
      </c>
      <c r="B95" s="1" t="s">
        <v>40</v>
      </c>
      <c r="C95" s="1" t="s">
        <v>30</v>
      </c>
      <c r="D95" s="7">
        <v>8</v>
      </c>
      <c r="E95" s="7">
        <v>101</v>
      </c>
      <c r="F95" s="7">
        <v>0</v>
      </c>
      <c r="G95" s="7">
        <v>276</v>
      </c>
      <c r="H95" s="7">
        <v>0</v>
      </c>
      <c r="I95" s="7">
        <v>6</v>
      </c>
      <c r="J95" s="7">
        <v>0</v>
      </c>
      <c r="K95" s="7">
        <v>18</v>
      </c>
      <c r="L95" s="6" t="s">
        <v>2</v>
      </c>
      <c r="M95" s="7">
        <v>34</v>
      </c>
      <c r="N95" s="6" t="s">
        <v>2</v>
      </c>
      <c r="O95" s="7">
        <v>36</v>
      </c>
      <c r="P95" s="7">
        <v>476</v>
      </c>
      <c r="Q95" s="7">
        <v>14</v>
      </c>
      <c r="R95" s="1" t="s">
        <v>381</v>
      </c>
      <c r="S95" s="1" t="s">
        <v>424</v>
      </c>
      <c r="U95" s="1">
        <v>0</v>
      </c>
      <c r="V95" s="1">
        <v>0</v>
      </c>
      <c r="X95" s="1">
        <v>3.779072</v>
      </c>
      <c r="Y95" s="1">
        <v>1.067449</v>
      </c>
      <c r="AC95" s="7">
        <f t="shared" si="14"/>
        <v>1798.8382720000002</v>
      </c>
      <c r="AD95" s="7">
        <f t="shared" si="15"/>
        <v>14.944286000000002</v>
      </c>
      <c r="AE95" s="7">
        <v>0</v>
      </c>
      <c r="AF95" s="7">
        <v>0</v>
      </c>
      <c r="AG95" s="7">
        <f t="shared" si="16"/>
        <v>1813.782558</v>
      </c>
    </row>
    <row r="96" spans="1:33" ht="14.25">
      <c r="A96" s="1" t="s">
        <v>40</v>
      </c>
      <c r="B96" s="1" t="s">
        <v>587</v>
      </c>
      <c r="C96" s="1" t="s">
        <v>30</v>
      </c>
      <c r="D96" s="7">
        <v>0</v>
      </c>
      <c r="E96" s="7">
        <v>4</v>
      </c>
      <c r="F96" s="7">
        <v>0</v>
      </c>
      <c r="G96" s="7">
        <v>2</v>
      </c>
      <c r="H96" s="7">
        <v>0</v>
      </c>
      <c r="I96" s="7">
        <v>0</v>
      </c>
      <c r="J96" s="7">
        <v>0</v>
      </c>
      <c r="K96" s="7">
        <v>0</v>
      </c>
      <c r="L96" s="6" t="s">
        <v>2</v>
      </c>
      <c r="M96" s="7">
        <v>0</v>
      </c>
      <c r="N96" s="6" t="s">
        <v>2</v>
      </c>
      <c r="O96" s="7">
        <v>0</v>
      </c>
      <c r="P96" s="7">
        <f t="shared" si="13"/>
        <v>6</v>
      </c>
      <c r="Q96" s="7">
        <v>1</v>
      </c>
      <c r="R96" s="1" t="s">
        <v>382</v>
      </c>
      <c r="S96" s="1" t="s">
        <v>424</v>
      </c>
      <c r="U96" s="1">
        <v>0</v>
      </c>
      <c r="V96" s="1">
        <v>0</v>
      </c>
      <c r="X96" s="1">
        <v>3.779072</v>
      </c>
      <c r="Y96" s="1">
        <v>1.067449</v>
      </c>
      <c r="AC96" s="7">
        <f t="shared" si="14"/>
        <v>22.674432000000003</v>
      </c>
      <c r="AD96" s="7">
        <f t="shared" si="15"/>
        <v>1.067449</v>
      </c>
      <c r="AE96" s="7">
        <v>0</v>
      </c>
      <c r="AF96" s="7">
        <v>0</v>
      </c>
      <c r="AG96" s="7">
        <f t="shared" si="16"/>
        <v>23.741881000000003</v>
      </c>
    </row>
    <row r="97" spans="1:33" ht="12.75">
      <c r="A97" s="1" t="s">
        <v>82</v>
      </c>
      <c r="B97" s="1" t="s">
        <v>82</v>
      </c>
      <c r="C97" s="1" t="s">
        <v>71</v>
      </c>
      <c r="D97" s="7">
        <v>14</v>
      </c>
      <c r="E97" s="7">
        <v>103</v>
      </c>
      <c r="F97" s="7">
        <v>0</v>
      </c>
      <c r="G97" s="7">
        <v>51</v>
      </c>
      <c r="H97" s="7">
        <v>0</v>
      </c>
      <c r="I97" s="7">
        <v>23</v>
      </c>
      <c r="J97" s="7">
        <v>0</v>
      </c>
      <c r="K97" s="7">
        <v>0</v>
      </c>
      <c r="L97" s="6" t="s">
        <v>2</v>
      </c>
      <c r="M97" s="6" t="s">
        <v>2</v>
      </c>
      <c r="N97" s="6" t="s">
        <v>2</v>
      </c>
      <c r="O97" s="7">
        <v>0</v>
      </c>
      <c r="P97" s="7">
        <f t="shared" si="13"/>
        <v>191</v>
      </c>
      <c r="Q97" s="7">
        <v>9</v>
      </c>
      <c r="R97" s="1" t="s">
        <v>513</v>
      </c>
      <c r="S97" s="1" t="s">
        <v>506</v>
      </c>
      <c r="U97" s="1">
        <v>0</v>
      </c>
      <c r="V97" s="1">
        <v>68</v>
      </c>
      <c r="X97" s="1">
        <v>3.865198</v>
      </c>
      <c r="Y97" s="1">
        <v>1.200644</v>
      </c>
      <c r="Z97" s="1">
        <v>1.410432</v>
      </c>
      <c r="AA97" s="1">
        <v>1.159739</v>
      </c>
      <c r="AC97" s="7">
        <f t="shared" si="14"/>
        <v>738.2528179999999</v>
      </c>
      <c r="AD97" s="7">
        <f t="shared" si="15"/>
        <v>10.805796</v>
      </c>
      <c r="AE97" s="7">
        <f>+U97*Z97</f>
        <v>0</v>
      </c>
      <c r="AF97" s="7">
        <f>+V97*AA97</f>
        <v>78.86225200000001</v>
      </c>
      <c r="AG97" s="7">
        <f t="shared" si="16"/>
        <v>827.9208659999999</v>
      </c>
    </row>
    <row r="98" spans="1:33" ht="12.75">
      <c r="A98" s="1" t="s">
        <v>131</v>
      </c>
      <c r="B98" s="1" t="s">
        <v>131</v>
      </c>
      <c r="C98" s="1" t="s">
        <v>155</v>
      </c>
      <c r="D98" s="6">
        <v>0</v>
      </c>
      <c r="E98" s="6">
        <v>58</v>
      </c>
      <c r="F98" s="6">
        <v>0</v>
      </c>
      <c r="G98" s="6">
        <v>18</v>
      </c>
      <c r="H98" s="6">
        <v>0</v>
      </c>
      <c r="I98" s="6">
        <v>3</v>
      </c>
      <c r="J98" s="6">
        <v>0</v>
      </c>
      <c r="K98" s="6">
        <v>0</v>
      </c>
      <c r="L98" s="6">
        <v>0</v>
      </c>
      <c r="M98" s="6" t="s">
        <v>2</v>
      </c>
      <c r="N98" s="6">
        <v>17</v>
      </c>
      <c r="O98" s="6">
        <v>3</v>
      </c>
      <c r="P98" s="7">
        <f t="shared" si="13"/>
        <v>99</v>
      </c>
      <c r="Q98" s="6">
        <v>2</v>
      </c>
      <c r="R98" s="1" t="s">
        <v>451</v>
      </c>
      <c r="S98" s="1" t="s">
        <v>452</v>
      </c>
      <c r="U98" s="1">
        <v>0</v>
      </c>
      <c r="V98" s="1">
        <v>0</v>
      </c>
      <c r="X98" s="1">
        <v>3.881235</v>
      </c>
      <c r="Y98" s="1">
        <v>1.036058</v>
      </c>
      <c r="AC98" s="7">
        <f t="shared" si="14"/>
        <v>384.24226500000003</v>
      </c>
      <c r="AD98" s="7">
        <f t="shared" si="15"/>
        <v>2.072116</v>
      </c>
      <c r="AE98" s="7">
        <v>0</v>
      </c>
      <c r="AF98" s="7">
        <v>0</v>
      </c>
      <c r="AG98" s="7">
        <f t="shared" si="16"/>
        <v>386.314381</v>
      </c>
    </row>
    <row r="99" spans="1:33" ht="12.75">
      <c r="A99" s="1" t="s">
        <v>242</v>
      </c>
      <c r="B99" s="1" t="s">
        <v>243</v>
      </c>
      <c r="C99" s="1" t="s">
        <v>4</v>
      </c>
      <c r="D99" s="6">
        <v>0</v>
      </c>
      <c r="E99" s="6">
        <v>61</v>
      </c>
      <c r="F99" s="6">
        <v>0</v>
      </c>
      <c r="G99" s="6">
        <v>10</v>
      </c>
      <c r="H99" s="6">
        <v>0</v>
      </c>
      <c r="I99" s="6">
        <v>0</v>
      </c>
      <c r="J99" s="6">
        <v>3</v>
      </c>
      <c r="K99" s="6">
        <v>0</v>
      </c>
      <c r="L99" s="6" t="s">
        <v>2</v>
      </c>
      <c r="M99" s="6" t="s">
        <v>2</v>
      </c>
      <c r="N99" s="6" t="s">
        <v>2</v>
      </c>
      <c r="O99" s="6">
        <v>8</v>
      </c>
      <c r="P99" s="7">
        <f t="shared" si="13"/>
        <v>82</v>
      </c>
      <c r="Q99" s="6">
        <v>4</v>
      </c>
      <c r="R99" s="1" t="s">
        <v>311</v>
      </c>
      <c r="S99" s="1" t="s">
        <v>429</v>
      </c>
      <c r="U99" s="1">
        <v>0</v>
      </c>
      <c r="V99" s="1">
        <v>0</v>
      </c>
      <c r="X99" s="1">
        <v>4.049907</v>
      </c>
      <c r="Y99" s="1">
        <v>1.086253</v>
      </c>
      <c r="AC99" s="7">
        <f t="shared" si="14"/>
        <v>332.092374</v>
      </c>
      <c r="AD99" s="7">
        <f t="shared" si="15"/>
        <v>4.345012</v>
      </c>
      <c r="AE99" s="7">
        <v>0</v>
      </c>
      <c r="AF99" s="7">
        <v>0</v>
      </c>
      <c r="AG99" s="7">
        <f t="shared" si="16"/>
        <v>336.437386</v>
      </c>
    </row>
    <row r="100" spans="1:33" ht="12.75">
      <c r="A100" s="1" t="s">
        <v>242</v>
      </c>
      <c r="B100" s="1" t="s">
        <v>248</v>
      </c>
      <c r="C100" s="1" t="s">
        <v>4</v>
      </c>
      <c r="D100" s="6">
        <v>1</v>
      </c>
      <c r="E100" s="6">
        <v>16</v>
      </c>
      <c r="F100" s="6">
        <v>0</v>
      </c>
      <c r="G100" s="6">
        <v>1</v>
      </c>
      <c r="H100" s="6">
        <v>0</v>
      </c>
      <c r="I100" s="6">
        <v>0</v>
      </c>
      <c r="J100" s="6">
        <v>0</v>
      </c>
      <c r="K100" s="6">
        <v>0</v>
      </c>
      <c r="L100" s="6" t="s">
        <v>2</v>
      </c>
      <c r="M100" s="6" t="s">
        <v>2</v>
      </c>
      <c r="N100" s="6" t="s">
        <v>2</v>
      </c>
      <c r="O100" s="6">
        <v>0</v>
      </c>
      <c r="P100" s="7">
        <f t="shared" si="13"/>
        <v>18</v>
      </c>
      <c r="Q100" s="6">
        <v>0</v>
      </c>
      <c r="R100" s="1" t="s">
        <v>312</v>
      </c>
      <c r="S100" s="1" t="s">
        <v>423</v>
      </c>
      <c r="U100" s="1">
        <v>0</v>
      </c>
      <c r="V100" s="1">
        <v>0</v>
      </c>
      <c r="X100" s="1">
        <v>4.049907</v>
      </c>
      <c r="Y100" s="1">
        <v>1.086253</v>
      </c>
      <c r="AC100" s="7">
        <f t="shared" si="14"/>
        <v>72.898326</v>
      </c>
      <c r="AD100" s="7">
        <f t="shared" si="15"/>
        <v>0</v>
      </c>
      <c r="AE100" s="7">
        <v>0</v>
      </c>
      <c r="AF100" s="7">
        <v>0</v>
      </c>
      <c r="AG100" s="7">
        <f t="shared" si="16"/>
        <v>72.898326</v>
      </c>
    </row>
    <row r="101" spans="1:33" ht="12.75">
      <c r="A101" s="1" t="s">
        <v>242</v>
      </c>
      <c r="B101" s="1" t="s">
        <v>355</v>
      </c>
      <c r="C101" s="1" t="s">
        <v>4</v>
      </c>
      <c r="D101" s="6">
        <v>0</v>
      </c>
      <c r="E101" s="6">
        <v>18</v>
      </c>
      <c r="F101" s="6">
        <v>0</v>
      </c>
      <c r="G101" s="6">
        <v>1</v>
      </c>
      <c r="H101" s="6">
        <v>0</v>
      </c>
      <c r="I101" s="6">
        <v>0</v>
      </c>
      <c r="J101" s="6">
        <v>0</v>
      </c>
      <c r="K101" s="6">
        <v>1</v>
      </c>
      <c r="L101" s="6" t="s">
        <v>2</v>
      </c>
      <c r="M101" s="6" t="s">
        <v>2</v>
      </c>
      <c r="N101" s="6" t="s">
        <v>2</v>
      </c>
      <c r="O101" s="6">
        <v>1</v>
      </c>
      <c r="P101" s="7">
        <f t="shared" si="13"/>
        <v>21</v>
      </c>
      <c r="Q101" s="6">
        <v>0</v>
      </c>
      <c r="R101" s="1" t="s">
        <v>356</v>
      </c>
      <c r="S101" s="1" t="s">
        <v>428</v>
      </c>
      <c r="U101" s="1">
        <v>0</v>
      </c>
      <c r="V101" s="1">
        <v>0</v>
      </c>
      <c r="X101" s="1">
        <v>4.049907</v>
      </c>
      <c r="Y101" s="1">
        <v>1.086253</v>
      </c>
      <c r="AC101" s="7">
        <f t="shared" si="14"/>
        <v>85.048047</v>
      </c>
      <c r="AD101" s="7">
        <f t="shared" si="15"/>
        <v>0</v>
      </c>
      <c r="AE101" s="7">
        <v>0</v>
      </c>
      <c r="AF101" s="7">
        <v>0</v>
      </c>
      <c r="AG101" s="7">
        <f t="shared" si="16"/>
        <v>85.048047</v>
      </c>
    </row>
    <row r="102" spans="1:33" ht="12.75">
      <c r="A102" s="1" t="s">
        <v>244</v>
      </c>
      <c r="B102" s="1" t="s">
        <v>244</v>
      </c>
      <c r="C102" s="1" t="s">
        <v>4</v>
      </c>
      <c r="D102" s="6">
        <v>0</v>
      </c>
      <c r="E102" s="6">
        <v>28</v>
      </c>
      <c r="F102" s="6">
        <v>0</v>
      </c>
      <c r="G102" s="6">
        <v>1</v>
      </c>
      <c r="H102" s="6">
        <v>0</v>
      </c>
      <c r="I102" s="6">
        <v>0</v>
      </c>
      <c r="J102" s="6">
        <v>0</v>
      </c>
      <c r="K102" s="6">
        <v>0</v>
      </c>
      <c r="L102" s="6" t="s">
        <v>2</v>
      </c>
      <c r="M102" s="6" t="s">
        <v>2</v>
      </c>
      <c r="N102" s="6" t="s">
        <v>2</v>
      </c>
      <c r="O102" s="6">
        <v>0</v>
      </c>
      <c r="P102" s="7">
        <f aca="true" t="shared" si="17" ref="P102:P118">SUM(D102:O102)</f>
        <v>29</v>
      </c>
      <c r="Q102" s="6">
        <v>0</v>
      </c>
      <c r="R102" s="1" t="s">
        <v>313</v>
      </c>
      <c r="S102" s="1" t="s">
        <v>429</v>
      </c>
      <c r="U102" s="1">
        <v>0</v>
      </c>
      <c r="V102" s="1">
        <v>0</v>
      </c>
      <c r="X102" s="1">
        <v>4.049907</v>
      </c>
      <c r="Y102" s="1">
        <v>1.086253</v>
      </c>
      <c r="AC102" s="7">
        <f aca="true" t="shared" si="18" ref="AC102:AC133">+P102*X102</f>
        <v>117.447303</v>
      </c>
      <c r="AD102" s="7">
        <f aca="true" t="shared" si="19" ref="AD102:AD133">+Q102*Y102</f>
        <v>0</v>
      </c>
      <c r="AE102" s="7">
        <v>0</v>
      </c>
      <c r="AF102" s="7">
        <v>0</v>
      </c>
      <c r="AG102" s="7">
        <f aca="true" t="shared" si="20" ref="AG102:AG133">SUM(AC102:AF102)</f>
        <v>117.447303</v>
      </c>
    </row>
    <row r="103" spans="1:33" ht="12.75">
      <c r="A103" s="1" t="s">
        <v>244</v>
      </c>
      <c r="B103" s="1" t="s">
        <v>247</v>
      </c>
      <c r="C103" s="1" t="s">
        <v>4</v>
      </c>
      <c r="D103" s="6">
        <v>0</v>
      </c>
      <c r="E103" s="6">
        <v>24</v>
      </c>
      <c r="F103" s="6">
        <v>0</v>
      </c>
      <c r="G103" s="6">
        <v>0</v>
      </c>
      <c r="H103" s="6">
        <v>0</v>
      </c>
      <c r="I103" s="6">
        <v>0</v>
      </c>
      <c r="J103" s="6">
        <v>2</v>
      </c>
      <c r="K103" s="6">
        <v>1</v>
      </c>
      <c r="L103" s="6" t="s">
        <v>2</v>
      </c>
      <c r="M103" s="6" t="s">
        <v>2</v>
      </c>
      <c r="N103" s="6" t="s">
        <v>2</v>
      </c>
      <c r="O103" s="6">
        <v>2</v>
      </c>
      <c r="P103" s="7">
        <f t="shared" si="17"/>
        <v>29</v>
      </c>
      <c r="Q103" s="6">
        <v>1</v>
      </c>
      <c r="R103" s="1" t="s">
        <v>314</v>
      </c>
      <c r="S103" s="1" t="s">
        <v>423</v>
      </c>
      <c r="U103" s="1">
        <v>0</v>
      </c>
      <c r="V103" s="1">
        <v>0</v>
      </c>
      <c r="X103" s="1">
        <v>4.049907</v>
      </c>
      <c r="Y103" s="1">
        <v>1.086253</v>
      </c>
      <c r="AC103" s="7">
        <f t="shared" si="18"/>
        <v>117.447303</v>
      </c>
      <c r="AD103" s="7">
        <f t="shared" si="19"/>
        <v>1.086253</v>
      </c>
      <c r="AE103" s="7">
        <v>0</v>
      </c>
      <c r="AF103" s="7">
        <v>0</v>
      </c>
      <c r="AG103" s="7">
        <f t="shared" si="20"/>
        <v>118.533556</v>
      </c>
    </row>
    <row r="104" spans="1:33" ht="14.25">
      <c r="A104" s="1" t="s">
        <v>30</v>
      </c>
      <c r="B104" s="1" t="s">
        <v>588</v>
      </c>
      <c r="C104" s="1" t="s">
        <v>30</v>
      </c>
      <c r="D104" s="7">
        <v>0</v>
      </c>
      <c r="E104" s="7">
        <v>5</v>
      </c>
      <c r="F104" s="7">
        <v>0</v>
      </c>
      <c r="G104" s="7">
        <v>10</v>
      </c>
      <c r="H104" s="7">
        <v>0</v>
      </c>
      <c r="I104" s="7">
        <v>0</v>
      </c>
      <c r="J104" s="7">
        <v>0</v>
      </c>
      <c r="K104" s="7">
        <v>2</v>
      </c>
      <c r="L104" s="6" t="s">
        <v>2</v>
      </c>
      <c r="M104" s="7">
        <v>1</v>
      </c>
      <c r="N104" s="6" t="s">
        <v>2</v>
      </c>
      <c r="O104" s="7">
        <v>0</v>
      </c>
      <c r="P104" s="7">
        <f t="shared" si="17"/>
        <v>18</v>
      </c>
      <c r="Q104" s="7">
        <v>1</v>
      </c>
      <c r="R104" s="1" t="s">
        <v>367</v>
      </c>
      <c r="S104" s="1" t="s">
        <v>426</v>
      </c>
      <c r="U104" s="1">
        <v>0</v>
      </c>
      <c r="V104" s="1">
        <v>0</v>
      </c>
      <c r="X104" s="1">
        <v>3.779072</v>
      </c>
      <c r="Y104" s="1">
        <v>1.067449</v>
      </c>
      <c r="AC104" s="7">
        <f t="shared" si="18"/>
        <v>68.023296</v>
      </c>
      <c r="AD104" s="7">
        <f t="shared" si="19"/>
        <v>1.067449</v>
      </c>
      <c r="AE104" s="7">
        <v>0</v>
      </c>
      <c r="AF104" s="7">
        <v>0</v>
      </c>
      <c r="AG104" s="7">
        <f t="shared" si="20"/>
        <v>69.090745</v>
      </c>
    </row>
    <row r="105" spans="1:33" ht="12.75">
      <c r="A105" s="1" t="s">
        <v>30</v>
      </c>
      <c r="B105" s="1" t="s">
        <v>161</v>
      </c>
      <c r="C105" s="1" t="s">
        <v>30</v>
      </c>
      <c r="D105" s="7">
        <v>1</v>
      </c>
      <c r="E105" s="7">
        <v>3</v>
      </c>
      <c r="F105" s="7">
        <v>0</v>
      </c>
      <c r="G105" s="7">
        <v>4</v>
      </c>
      <c r="H105" s="7">
        <v>0</v>
      </c>
      <c r="I105" s="7">
        <v>0</v>
      </c>
      <c r="J105" s="7">
        <v>0</v>
      </c>
      <c r="K105" s="7">
        <v>0</v>
      </c>
      <c r="L105" s="6" t="s">
        <v>2</v>
      </c>
      <c r="M105" s="7">
        <v>1</v>
      </c>
      <c r="N105" s="6" t="s">
        <v>2</v>
      </c>
      <c r="O105" s="7">
        <v>1</v>
      </c>
      <c r="P105" s="7">
        <f t="shared" si="17"/>
        <v>10</v>
      </c>
      <c r="Q105" s="7">
        <v>1</v>
      </c>
      <c r="R105" s="1" t="s">
        <v>383</v>
      </c>
      <c r="S105" s="1" t="s">
        <v>426</v>
      </c>
      <c r="U105" s="1">
        <v>0</v>
      </c>
      <c r="V105" s="1">
        <v>0</v>
      </c>
      <c r="X105" s="1">
        <v>3.779072</v>
      </c>
      <c r="Y105" s="1">
        <v>1.067449</v>
      </c>
      <c r="AC105" s="7">
        <f t="shared" si="18"/>
        <v>37.79072</v>
      </c>
      <c r="AD105" s="7">
        <f t="shared" si="19"/>
        <v>1.067449</v>
      </c>
      <c r="AE105" s="7">
        <v>0</v>
      </c>
      <c r="AF105" s="7">
        <v>0</v>
      </c>
      <c r="AG105" s="7">
        <f t="shared" si="20"/>
        <v>38.858169000000004</v>
      </c>
    </row>
    <row r="106" spans="1:33" ht="12.75">
      <c r="A106" s="1" t="s">
        <v>30</v>
      </c>
      <c r="B106" s="1" t="s">
        <v>199</v>
      </c>
      <c r="C106" s="1" t="s">
        <v>30</v>
      </c>
      <c r="D106" s="7">
        <v>0</v>
      </c>
      <c r="E106" s="7">
        <v>42</v>
      </c>
      <c r="F106" s="7">
        <v>0</v>
      </c>
      <c r="G106" s="7">
        <v>52</v>
      </c>
      <c r="H106" s="7">
        <v>0</v>
      </c>
      <c r="I106" s="7">
        <v>2</v>
      </c>
      <c r="J106" s="7">
        <v>3</v>
      </c>
      <c r="K106" s="7">
        <v>5</v>
      </c>
      <c r="L106" s="6" t="s">
        <v>2</v>
      </c>
      <c r="M106" s="7">
        <v>3</v>
      </c>
      <c r="N106" s="6" t="s">
        <v>2</v>
      </c>
      <c r="O106" s="7">
        <v>11</v>
      </c>
      <c r="P106" s="7">
        <f t="shared" si="17"/>
        <v>118</v>
      </c>
      <c r="Q106" s="7">
        <v>1</v>
      </c>
      <c r="R106" s="1" t="s">
        <v>384</v>
      </c>
      <c r="S106" s="1" t="s">
        <v>426</v>
      </c>
      <c r="U106" s="1">
        <v>0</v>
      </c>
      <c r="V106" s="1">
        <v>0</v>
      </c>
      <c r="X106" s="1">
        <v>3.779072</v>
      </c>
      <c r="Y106" s="1">
        <v>1.067449</v>
      </c>
      <c r="AC106" s="7">
        <f t="shared" si="18"/>
        <v>445.930496</v>
      </c>
      <c r="AD106" s="7">
        <f t="shared" si="19"/>
        <v>1.067449</v>
      </c>
      <c r="AE106" s="7">
        <v>0</v>
      </c>
      <c r="AF106" s="7">
        <v>0</v>
      </c>
      <c r="AG106" s="7">
        <f t="shared" si="20"/>
        <v>446.997945</v>
      </c>
    </row>
    <row r="107" spans="1:33" ht="14.25">
      <c r="A107" s="1" t="s">
        <v>30</v>
      </c>
      <c r="B107" s="1" t="s">
        <v>589</v>
      </c>
      <c r="C107" s="1" t="s">
        <v>30</v>
      </c>
      <c r="D107" s="7">
        <v>3</v>
      </c>
      <c r="E107" s="7">
        <v>40</v>
      </c>
      <c r="F107" s="7">
        <v>0</v>
      </c>
      <c r="G107" s="7">
        <v>119</v>
      </c>
      <c r="H107" s="7">
        <v>0</v>
      </c>
      <c r="I107" s="7">
        <v>9</v>
      </c>
      <c r="J107" s="7">
        <v>4</v>
      </c>
      <c r="K107" s="7">
        <v>6</v>
      </c>
      <c r="L107" s="6" t="s">
        <v>2</v>
      </c>
      <c r="M107" s="7">
        <v>7</v>
      </c>
      <c r="N107" s="6" t="s">
        <v>2</v>
      </c>
      <c r="O107" s="7">
        <v>16</v>
      </c>
      <c r="P107" s="7">
        <f t="shared" si="17"/>
        <v>204</v>
      </c>
      <c r="Q107" s="7">
        <v>6</v>
      </c>
      <c r="R107" s="1" t="s">
        <v>386</v>
      </c>
      <c r="S107" s="1" t="s">
        <v>426</v>
      </c>
      <c r="U107" s="1">
        <v>19</v>
      </c>
      <c r="V107" s="1">
        <v>0</v>
      </c>
      <c r="X107" s="1">
        <v>3.779072</v>
      </c>
      <c r="Y107" s="1">
        <v>1.067449</v>
      </c>
      <c r="Z107" s="1">
        <v>1.406475</v>
      </c>
      <c r="AA107" s="1">
        <v>1.534884</v>
      </c>
      <c r="AC107" s="7">
        <f t="shared" si="18"/>
        <v>770.930688</v>
      </c>
      <c r="AD107" s="7">
        <f t="shared" si="19"/>
        <v>6.404694000000001</v>
      </c>
      <c r="AE107" s="7">
        <f>+U107*Z107</f>
        <v>26.723025</v>
      </c>
      <c r="AF107" s="7">
        <f>+V107*AA107</f>
        <v>0</v>
      </c>
      <c r="AG107" s="7">
        <f t="shared" si="20"/>
        <v>804.058407</v>
      </c>
    </row>
    <row r="108" spans="1:33" ht="12.75">
      <c r="A108" s="1" t="s">
        <v>30</v>
      </c>
      <c r="B108" s="1" t="s">
        <v>42</v>
      </c>
      <c r="C108" s="1" t="s">
        <v>30</v>
      </c>
      <c r="D108" s="7">
        <v>0</v>
      </c>
      <c r="E108" s="7">
        <v>4</v>
      </c>
      <c r="F108" s="7">
        <v>0</v>
      </c>
      <c r="G108" s="7">
        <v>18</v>
      </c>
      <c r="H108" s="7">
        <v>0</v>
      </c>
      <c r="I108" s="7">
        <v>1</v>
      </c>
      <c r="J108" s="7">
        <v>0</v>
      </c>
      <c r="K108" s="7">
        <v>1</v>
      </c>
      <c r="L108" s="6" t="s">
        <v>2</v>
      </c>
      <c r="M108" s="7">
        <v>0</v>
      </c>
      <c r="N108" s="6" t="s">
        <v>2</v>
      </c>
      <c r="O108" s="7">
        <v>12</v>
      </c>
      <c r="P108" s="7">
        <f t="shared" si="17"/>
        <v>36</v>
      </c>
      <c r="Q108" s="7">
        <v>1</v>
      </c>
      <c r="R108" s="1" t="s">
        <v>389</v>
      </c>
      <c r="S108" s="1" t="s">
        <v>426</v>
      </c>
      <c r="U108" s="1">
        <v>0</v>
      </c>
      <c r="V108" s="1">
        <v>0</v>
      </c>
      <c r="X108" s="1">
        <v>3.779072</v>
      </c>
      <c r="Y108" s="1">
        <v>1.067449</v>
      </c>
      <c r="AC108" s="7">
        <f t="shared" si="18"/>
        <v>136.046592</v>
      </c>
      <c r="AD108" s="7">
        <f t="shared" si="19"/>
        <v>1.067449</v>
      </c>
      <c r="AE108" s="7">
        <v>0</v>
      </c>
      <c r="AF108" s="7">
        <v>0</v>
      </c>
      <c r="AG108" s="7">
        <f t="shared" si="20"/>
        <v>137.11404100000001</v>
      </c>
    </row>
    <row r="109" spans="1:33" ht="12.75">
      <c r="A109" s="1" t="s">
        <v>30</v>
      </c>
      <c r="B109" s="1" t="s">
        <v>43</v>
      </c>
      <c r="C109" s="1" t="s">
        <v>30</v>
      </c>
      <c r="D109" s="7">
        <v>0</v>
      </c>
      <c r="E109" s="7">
        <v>8</v>
      </c>
      <c r="F109" s="7">
        <v>0</v>
      </c>
      <c r="G109" s="7">
        <v>10</v>
      </c>
      <c r="H109" s="7">
        <v>0</v>
      </c>
      <c r="I109" s="7">
        <v>0</v>
      </c>
      <c r="J109" s="7">
        <v>0</v>
      </c>
      <c r="K109" s="7">
        <v>0</v>
      </c>
      <c r="L109" s="6" t="s">
        <v>2</v>
      </c>
      <c r="M109" s="7">
        <v>0</v>
      </c>
      <c r="N109" s="6" t="s">
        <v>2</v>
      </c>
      <c r="O109" s="7">
        <v>0</v>
      </c>
      <c r="P109" s="7">
        <f t="shared" si="17"/>
        <v>18</v>
      </c>
      <c r="Q109" s="7">
        <v>2</v>
      </c>
      <c r="R109" s="1" t="s">
        <v>390</v>
      </c>
      <c r="S109" s="1" t="s">
        <v>426</v>
      </c>
      <c r="U109" s="1">
        <v>0</v>
      </c>
      <c r="V109" s="1">
        <v>0</v>
      </c>
      <c r="X109" s="1">
        <v>3.779072</v>
      </c>
      <c r="Y109" s="1">
        <v>1.067449</v>
      </c>
      <c r="AC109" s="7">
        <f t="shared" si="18"/>
        <v>68.023296</v>
      </c>
      <c r="AD109" s="7">
        <f t="shared" si="19"/>
        <v>2.134898</v>
      </c>
      <c r="AE109" s="7">
        <v>0</v>
      </c>
      <c r="AF109" s="7">
        <v>0</v>
      </c>
      <c r="AG109" s="7">
        <f t="shared" si="20"/>
        <v>70.15819400000001</v>
      </c>
    </row>
    <row r="110" spans="1:33" ht="14.25">
      <c r="A110" s="1" t="s">
        <v>30</v>
      </c>
      <c r="B110" s="1" t="s">
        <v>590</v>
      </c>
      <c r="C110" s="1" t="s">
        <v>30</v>
      </c>
      <c r="D110" s="7">
        <v>1</v>
      </c>
      <c r="E110" s="7">
        <v>46</v>
      </c>
      <c r="F110" s="7">
        <v>0</v>
      </c>
      <c r="G110" s="7">
        <v>161</v>
      </c>
      <c r="H110" s="7">
        <v>0</v>
      </c>
      <c r="I110" s="7">
        <v>3</v>
      </c>
      <c r="J110" s="7">
        <v>0</v>
      </c>
      <c r="K110" s="7">
        <v>7</v>
      </c>
      <c r="L110" s="6" t="s">
        <v>2</v>
      </c>
      <c r="M110" s="7">
        <v>12</v>
      </c>
      <c r="N110" s="6" t="s">
        <v>2</v>
      </c>
      <c r="O110" s="7">
        <v>24</v>
      </c>
      <c r="P110" s="7">
        <f t="shared" si="17"/>
        <v>254</v>
      </c>
      <c r="Q110" s="7">
        <v>4</v>
      </c>
      <c r="R110" s="1" t="s">
        <v>392</v>
      </c>
      <c r="S110" s="1" t="s">
        <v>426</v>
      </c>
      <c r="U110" s="1">
        <v>0</v>
      </c>
      <c r="V110" s="1">
        <v>0</v>
      </c>
      <c r="X110" s="1">
        <v>3.779072</v>
      </c>
      <c r="Y110" s="1">
        <v>1.067449</v>
      </c>
      <c r="AC110" s="7">
        <f t="shared" si="18"/>
        <v>959.8842880000001</v>
      </c>
      <c r="AD110" s="7">
        <f t="shared" si="19"/>
        <v>4.269796</v>
      </c>
      <c r="AE110" s="7">
        <v>0</v>
      </c>
      <c r="AF110" s="7">
        <v>0</v>
      </c>
      <c r="AG110" s="7">
        <f t="shared" si="20"/>
        <v>964.1540840000001</v>
      </c>
    </row>
    <row r="111" spans="1:33" ht="14.25">
      <c r="A111" s="1" t="s">
        <v>30</v>
      </c>
      <c r="B111" s="1" t="s">
        <v>591</v>
      </c>
      <c r="C111" s="1" t="s">
        <v>30</v>
      </c>
      <c r="D111" s="7">
        <v>4</v>
      </c>
      <c r="E111" s="7">
        <v>46</v>
      </c>
      <c r="F111" s="7">
        <v>0</v>
      </c>
      <c r="G111" s="7">
        <v>100</v>
      </c>
      <c r="H111" s="7">
        <v>0</v>
      </c>
      <c r="I111" s="7">
        <v>3</v>
      </c>
      <c r="J111" s="7">
        <v>2</v>
      </c>
      <c r="K111" s="7">
        <v>9</v>
      </c>
      <c r="L111" s="6" t="s">
        <v>2</v>
      </c>
      <c r="M111" s="7">
        <v>9</v>
      </c>
      <c r="N111" s="6" t="s">
        <v>2</v>
      </c>
      <c r="O111" s="7">
        <v>24</v>
      </c>
      <c r="P111" s="7">
        <f t="shared" si="17"/>
        <v>197</v>
      </c>
      <c r="Q111" s="7">
        <v>3</v>
      </c>
      <c r="R111" s="1" t="s">
        <v>391</v>
      </c>
      <c r="S111" s="1" t="s">
        <v>426</v>
      </c>
      <c r="U111" s="1">
        <v>0</v>
      </c>
      <c r="V111" s="1">
        <v>0</v>
      </c>
      <c r="X111" s="1">
        <v>3.779072</v>
      </c>
      <c r="Y111" s="1">
        <v>1.067449</v>
      </c>
      <c r="AC111" s="7">
        <f t="shared" si="18"/>
        <v>744.4771840000001</v>
      </c>
      <c r="AD111" s="7">
        <f t="shared" si="19"/>
        <v>3.2023470000000005</v>
      </c>
      <c r="AE111" s="7">
        <v>0</v>
      </c>
      <c r="AF111" s="7">
        <v>0</v>
      </c>
      <c r="AG111" s="7">
        <f t="shared" si="20"/>
        <v>747.6795310000001</v>
      </c>
    </row>
    <row r="112" spans="1:33" ht="12.75">
      <c r="A112" s="1" t="s">
        <v>30</v>
      </c>
      <c r="B112" s="1" t="s">
        <v>45</v>
      </c>
      <c r="C112" s="1" t="s">
        <v>30</v>
      </c>
      <c r="D112" s="7">
        <v>0</v>
      </c>
      <c r="E112" s="7">
        <v>9</v>
      </c>
      <c r="F112" s="7">
        <v>0</v>
      </c>
      <c r="G112" s="7">
        <v>18</v>
      </c>
      <c r="H112" s="7">
        <v>0</v>
      </c>
      <c r="I112" s="7">
        <v>2</v>
      </c>
      <c r="J112" s="7">
        <v>2</v>
      </c>
      <c r="K112" s="7">
        <v>0</v>
      </c>
      <c r="L112" s="6" t="s">
        <v>2</v>
      </c>
      <c r="M112" s="7">
        <v>0</v>
      </c>
      <c r="N112" s="6" t="s">
        <v>2</v>
      </c>
      <c r="O112" s="7">
        <v>5</v>
      </c>
      <c r="P112" s="7">
        <f t="shared" si="17"/>
        <v>36</v>
      </c>
      <c r="Q112" s="7">
        <v>1</v>
      </c>
      <c r="R112" s="1" t="s">
        <v>393</v>
      </c>
      <c r="S112" s="1" t="s">
        <v>426</v>
      </c>
      <c r="U112" s="1">
        <v>0</v>
      </c>
      <c r="V112" s="1">
        <v>0</v>
      </c>
      <c r="X112" s="1">
        <v>3.779072</v>
      </c>
      <c r="Y112" s="1">
        <v>1.067449</v>
      </c>
      <c r="AC112" s="7">
        <f t="shared" si="18"/>
        <v>136.046592</v>
      </c>
      <c r="AD112" s="7">
        <f t="shared" si="19"/>
        <v>1.067449</v>
      </c>
      <c r="AE112" s="7">
        <v>0</v>
      </c>
      <c r="AF112" s="7">
        <v>0</v>
      </c>
      <c r="AG112" s="7">
        <f t="shared" si="20"/>
        <v>137.11404100000001</v>
      </c>
    </row>
    <row r="113" spans="1:33" ht="14.25">
      <c r="A113" s="1" t="s">
        <v>30</v>
      </c>
      <c r="B113" s="1" t="s">
        <v>592</v>
      </c>
      <c r="C113" s="1" t="s">
        <v>30</v>
      </c>
      <c r="D113" s="7">
        <v>3</v>
      </c>
      <c r="E113" s="7">
        <v>161</v>
      </c>
      <c r="F113" s="7">
        <v>0</v>
      </c>
      <c r="G113" s="7">
        <v>174</v>
      </c>
      <c r="H113" s="7">
        <v>0</v>
      </c>
      <c r="I113" s="7">
        <v>5</v>
      </c>
      <c r="J113" s="7">
        <v>0</v>
      </c>
      <c r="K113" s="7">
        <v>10</v>
      </c>
      <c r="L113" s="6" t="s">
        <v>2</v>
      </c>
      <c r="M113" s="7">
        <v>45</v>
      </c>
      <c r="N113" s="6" t="s">
        <v>2</v>
      </c>
      <c r="O113" s="7">
        <v>39</v>
      </c>
      <c r="P113" s="7">
        <f t="shared" si="17"/>
        <v>437</v>
      </c>
      <c r="Q113" s="7">
        <v>7</v>
      </c>
      <c r="R113" s="1" t="s">
        <v>394</v>
      </c>
      <c r="S113" s="1" t="s">
        <v>426</v>
      </c>
      <c r="U113" s="1">
        <v>12</v>
      </c>
      <c r="V113" s="1">
        <v>0</v>
      </c>
      <c r="X113" s="1">
        <v>3.779072</v>
      </c>
      <c r="Y113" s="1">
        <v>1.067449</v>
      </c>
      <c r="Z113" s="1">
        <v>1.406475</v>
      </c>
      <c r="AA113" s="1">
        <v>1.534884</v>
      </c>
      <c r="AC113" s="7">
        <f t="shared" si="18"/>
        <v>1651.4544640000001</v>
      </c>
      <c r="AD113" s="7">
        <f t="shared" si="19"/>
        <v>7.472143000000001</v>
      </c>
      <c r="AE113" s="7">
        <f>+U113*Z113</f>
        <v>16.877699999999997</v>
      </c>
      <c r="AF113" s="7">
        <f>+V113*AA113</f>
        <v>0</v>
      </c>
      <c r="AG113" s="7">
        <f t="shared" si="20"/>
        <v>1675.804307</v>
      </c>
    </row>
    <row r="114" spans="1:33" ht="12.75">
      <c r="A114" s="1" t="s">
        <v>30</v>
      </c>
      <c r="B114" s="1" t="s">
        <v>204</v>
      </c>
      <c r="C114" s="1" t="s">
        <v>30</v>
      </c>
      <c r="D114" s="7">
        <v>0</v>
      </c>
      <c r="E114" s="7">
        <v>42</v>
      </c>
      <c r="F114" s="7">
        <v>0</v>
      </c>
      <c r="G114" s="7">
        <v>65</v>
      </c>
      <c r="H114" s="7">
        <v>0</v>
      </c>
      <c r="I114" s="7">
        <v>3</v>
      </c>
      <c r="J114" s="7">
        <v>0</v>
      </c>
      <c r="K114" s="7">
        <v>5</v>
      </c>
      <c r="L114" s="6" t="s">
        <v>2</v>
      </c>
      <c r="M114" s="7">
        <v>19</v>
      </c>
      <c r="N114" s="6" t="s">
        <v>2</v>
      </c>
      <c r="O114" s="7">
        <v>12</v>
      </c>
      <c r="P114" s="7">
        <f t="shared" si="17"/>
        <v>146</v>
      </c>
      <c r="Q114" s="7">
        <v>3</v>
      </c>
      <c r="R114" s="1" t="s">
        <v>396</v>
      </c>
      <c r="S114" s="1" t="s">
        <v>424</v>
      </c>
      <c r="U114" s="1">
        <v>0</v>
      </c>
      <c r="V114" s="1">
        <v>0</v>
      </c>
      <c r="X114" s="1">
        <v>3.779072</v>
      </c>
      <c r="Y114" s="1">
        <v>1.067449</v>
      </c>
      <c r="AC114" s="7">
        <f t="shared" si="18"/>
        <v>551.744512</v>
      </c>
      <c r="AD114" s="7">
        <f t="shared" si="19"/>
        <v>3.2023470000000005</v>
      </c>
      <c r="AE114" s="7">
        <v>0</v>
      </c>
      <c r="AF114" s="7">
        <v>0</v>
      </c>
      <c r="AG114" s="7">
        <f t="shared" si="20"/>
        <v>554.946859</v>
      </c>
    </row>
    <row r="115" spans="1:33" ht="14.25">
      <c r="A115" s="1" t="s">
        <v>30</v>
      </c>
      <c r="B115" s="1" t="s">
        <v>593</v>
      </c>
      <c r="C115" s="1" t="s">
        <v>30</v>
      </c>
      <c r="D115" s="7">
        <v>0</v>
      </c>
      <c r="E115" s="7">
        <v>3</v>
      </c>
      <c r="F115" s="7">
        <v>0</v>
      </c>
      <c r="G115" s="7">
        <v>11</v>
      </c>
      <c r="H115" s="7">
        <v>0</v>
      </c>
      <c r="I115" s="7">
        <v>0</v>
      </c>
      <c r="J115" s="7">
        <v>1</v>
      </c>
      <c r="K115" s="7">
        <v>1</v>
      </c>
      <c r="L115" s="6" t="s">
        <v>2</v>
      </c>
      <c r="M115" s="7">
        <v>0</v>
      </c>
      <c r="N115" s="6" t="s">
        <v>2</v>
      </c>
      <c r="O115" s="7">
        <v>0</v>
      </c>
      <c r="P115" s="7">
        <f t="shared" si="17"/>
        <v>16</v>
      </c>
      <c r="Q115" s="7">
        <v>1</v>
      </c>
      <c r="R115" s="1" t="s">
        <v>397</v>
      </c>
      <c r="S115" s="1" t="s">
        <v>424</v>
      </c>
      <c r="U115" s="1">
        <v>0</v>
      </c>
      <c r="V115" s="1">
        <v>0</v>
      </c>
      <c r="X115" s="1">
        <v>3.779072</v>
      </c>
      <c r="Y115" s="1">
        <v>1.067449</v>
      </c>
      <c r="AC115" s="7">
        <f t="shared" si="18"/>
        <v>60.465152</v>
      </c>
      <c r="AD115" s="7">
        <f t="shared" si="19"/>
        <v>1.067449</v>
      </c>
      <c r="AE115" s="7">
        <v>0</v>
      </c>
      <c r="AF115" s="7">
        <v>0</v>
      </c>
      <c r="AG115" s="7">
        <f t="shared" si="20"/>
        <v>61.53260100000001</v>
      </c>
    </row>
    <row r="116" spans="1:33" ht="12.75">
      <c r="A116" s="1" t="s">
        <v>30</v>
      </c>
      <c r="B116" s="1" t="s">
        <v>218</v>
      </c>
      <c r="C116" s="1" t="s">
        <v>30</v>
      </c>
      <c r="D116" s="7">
        <v>23</v>
      </c>
      <c r="E116" s="7">
        <v>106</v>
      </c>
      <c r="F116" s="7">
        <v>0</v>
      </c>
      <c r="G116" s="7">
        <v>332</v>
      </c>
      <c r="H116" s="7">
        <v>0</v>
      </c>
      <c r="I116" s="7">
        <v>10</v>
      </c>
      <c r="J116" s="7">
        <v>3</v>
      </c>
      <c r="K116" s="7">
        <v>17</v>
      </c>
      <c r="L116" s="6" t="s">
        <v>2</v>
      </c>
      <c r="M116" s="7">
        <v>21</v>
      </c>
      <c r="N116" s="6" t="s">
        <v>2</v>
      </c>
      <c r="O116" s="7">
        <v>26</v>
      </c>
      <c r="P116" s="7">
        <f t="shared" si="17"/>
        <v>538</v>
      </c>
      <c r="Q116" s="7">
        <v>18</v>
      </c>
      <c r="R116" s="1" t="s">
        <v>385</v>
      </c>
      <c r="S116" s="1" t="s">
        <v>424</v>
      </c>
      <c r="U116" s="1">
        <v>0</v>
      </c>
      <c r="V116" s="1">
        <v>0</v>
      </c>
      <c r="X116" s="1">
        <v>3.779072</v>
      </c>
      <c r="Y116" s="1">
        <v>1.067449</v>
      </c>
      <c r="AC116" s="7">
        <f t="shared" si="18"/>
        <v>2033.140736</v>
      </c>
      <c r="AD116" s="7">
        <f t="shared" si="19"/>
        <v>19.214082</v>
      </c>
      <c r="AE116" s="7">
        <v>0</v>
      </c>
      <c r="AF116" s="7">
        <v>0</v>
      </c>
      <c r="AG116" s="7">
        <f t="shared" si="20"/>
        <v>2052.3548180000003</v>
      </c>
    </row>
    <row r="117" spans="1:33" ht="12.75">
      <c r="A117" s="1" t="s">
        <v>30</v>
      </c>
      <c r="B117" s="1" t="s">
        <v>220</v>
      </c>
      <c r="C117" s="1" t="s">
        <v>30</v>
      </c>
      <c r="D117" s="7">
        <v>6</v>
      </c>
      <c r="E117" s="7">
        <v>84</v>
      </c>
      <c r="F117" s="7">
        <v>0</v>
      </c>
      <c r="G117" s="7">
        <v>177</v>
      </c>
      <c r="H117" s="7">
        <v>0</v>
      </c>
      <c r="I117" s="7">
        <v>9</v>
      </c>
      <c r="J117" s="7">
        <v>0</v>
      </c>
      <c r="K117" s="7">
        <v>7</v>
      </c>
      <c r="L117" s="6" t="s">
        <v>2</v>
      </c>
      <c r="M117" s="7">
        <v>22</v>
      </c>
      <c r="N117" s="6" t="s">
        <v>2</v>
      </c>
      <c r="O117" s="7">
        <v>48</v>
      </c>
      <c r="P117" s="7">
        <f t="shared" si="17"/>
        <v>353</v>
      </c>
      <c r="Q117" s="7">
        <v>6</v>
      </c>
      <c r="R117" s="1" t="s">
        <v>387</v>
      </c>
      <c r="S117" s="1" t="s">
        <v>424</v>
      </c>
      <c r="U117" s="1">
        <v>0</v>
      </c>
      <c r="V117" s="1">
        <v>0</v>
      </c>
      <c r="X117" s="1">
        <v>3.779072</v>
      </c>
      <c r="Y117" s="1">
        <v>1.067449</v>
      </c>
      <c r="AC117" s="7">
        <f t="shared" si="18"/>
        <v>1334.012416</v>
      </c>
      <c r="AD117" s="7">
        <f t="shared" si="19"/>
        <v>6.404694000000001</v>
      </c>
      <c r="AE117" s="7">
        <v>0</v>
      </c>
      <c r="AF117" s="7">
        <v>0</v>
      </c>
      <c r="AG117" s="7">
        <f t="shared" si="20"/>
        <v>1340.41711</v>
      </c>
    </row>
    <row r="118" spans="1:33" ht="12.75">
      <c r="A118" s="1" t="s">
        <v>30</v>
      </c>
      <c r="B118" s="1" t="s">
        <v>219</v>
      </c>
      <c r="C118" s="1" t="s">
        <v>30</v>
      </c>
      <c r="D118" s="7">
        <v>0</v>
      </c>
      <c r="E118" s="7">
        <v>47</v>
      </c>
      <c r="F118" s="7">
        <v>0</v>
      </c>
      <c r="G118" s="7">
        <v>54</v>
      </c>
      <c r="H118" s="7">
        <v>0</v>
      </c>
      <c r="I118" s="7">
        <v>0</v>
      </c>
      <c r="J118" s="7">
        <v>1</v>
      </c>
      <c r="K118" s="7">
        <v>6</v>
      </c>
      <c r="L118" s="6" t="s">
        <v>2</v>
      </c>
      <c r="M118" s="7">
        <v>7</v>
      </c>
      <c r="N118" s="6" t="s">
        <v>2</v>
      </c>
      <c r="O118" s="7">
        <v>13</v>
      </c>
      <c r="P118" s="7">
        <f t="shared" si="17"/>
        <v>128</v>
      </c>
      <c r="Q118" s="7">
        <v>4</v>
      </c>
      <c r="R118" s="1" t="s">
        <v>388</v>
      </c>
      <c r="S118" s="1" t="s">
        <v>424</v>
      </c>
      <c r="U118" s="1">
        <v>0</v>
      </c>
      <c r="V118" s="1">
        <v>0</v>
      </c>
      <c r="X118" s="1">
        <v>3.779072</v>
      </c>
      <c r="Y118" s="1">
        <v>1.067449</v>
      </c>
      <c r="AC118" s="7">
        <f t="shared" si="18"/>
        <v>483.721216</v>
      </c>
      <c r="AD118" s="7">
        <f t="shared" si="19"/>
        <v>4.269796</v>
      </c>
      <c r="AE118" s="7">
        <v>0</v>
      </c>
      <c r="AF118" s="7">
        <v>0</v>
      </c>
      <c r="AG118" s="7">
        <f t="shared" si="20"/>
        <v>487.991012</v>
      </c>
    </row>
    <row r="119" spans="1:33" ht="14.25">
      <c r="A119" s="1" t="s">
        <v>594</v>
      </c>
      <c r="B119" s="1" t="s">
        <v>30</v>
      </c>
      <c r="C119" s="1" t="s">
        <v>30</v>
      </c>
      <c r="D119" s="7">
        <v>3364</v>
      </c>
      <c r="E119" s="7">
        <v>13795</v>
      </c>
      <c r="F119" s="7">
        <v>13</v>
      </c>
      <c r="G119" s="7">
        <v>8168</v>
      </c>
      <c r="H119" s="7">
        <v>5</v>
      </c>
      <c r="I119" s="7">
        <v>311</v>
      </c>
      <c r="J119" s="7">
        <v>200</v>
      </c>
      <c r="K119" s="7">
        <v>773</v>
      </c>
      <c r="L119" s="6" t="s">
        <v>2</v>
      </c>
      <c r="M119" s="7">
        <v>454</v>
      </c>
      <c r="N119" s="6" t="s">
        <v>2</v>
      </c>
      <c r="O119" s="7">
        <v>2369</v>
      </c>
      <c r="P119" s="7">
        <f>SUM(D119:O119)+1174</f>
        <v>30626</v>
      </c>
      <c r="Q119" s="7">
        <v>1153</v>
      </c>
      <c r="R119" s="1" t="s">
        <v>395</v>
      </c>
      <c r="S119" s="1" t="s">
        <v>424</v>
      </c>
      <c r="U119" s="1">
        <v>1795</v>
      </c>
      <c r="V119" s="1">
        <v>828</v>
      </c>
      <c r="X119" s="1">
        <v>3.779072</v>
      </c>
      <c r="Y119" s="1">
        <v>1.067449</v>
      </c>
      <c r="Z119" s="1">
        <v>1.406475</v>
      </c>
      <c r="AA119" s="1">
        <v>1.534884</v>
      </c>
      <c r="AC119" s="7">
        <f t="shared" si="18"/>
        <v>115737.859072</v>
      </c>
      <c r="AD119" s="7">
        <f t="shared" si="19"/>
        <v>1230.7686970000002</v>
      </c>
      <c r="AE119" s="7">
        <f>+U119*Z119</f>
        <v>2524.622625</v>
      </c>
      <c r="AF119" s="7">
        <f>+V119*AA119</f>
        <v>1270.883952</v>
      </c>
      <c r="AG119" s="7">
        <f t="shared" si="20"/>
        <v>120764.13434600002</v>
      </c>
    </row>
    <row r="120" spans="1:33" ht="12.75">
      <c r="A120" s="1" t="s">
        <v>38</v>
      </c>
      <c r="B120" s="1" t="s">
        <v>208</v>
      </c>
      <c r="C120" s="1" t="s">
        <v>30</v>
      </c>
      <c r="D120" s="7">
        <v>0</v>
      </c>
      <c r="E120" s="7">
        <v>100</v>
      </c>
      <c r="F120" s="7">
        <v>0</v>
      </c>
      <c r="G120" s="7">
        <v>77</v>
      </c>
      <c r="H120" s="7">
        <v>0</v>
      </c>
      <c r="I120" s="7">
        <v>1</v>
      </c>
      <c r="J120" s="7">
        <v>0</v>
      </c>
      <c r="K120" s="7">
        <v>2</v>
      </c>
      <c r="L120" s="6" t="s">
        <v>2</v>
      </c>
      <c r="M120" s="7">
        <v>21</v>
      </c>
      <c r="N120" s="6" t="s">
        <v>2</v>
      </c>
      <c r="O120" s="7">
        <v>4</v>
      </c>
      <c r="P120" s="7">
        <f aca="true" t="shared" si="21" ref="P120:P151">SUM(D120:O120)</f>
        <v>205</v>
      </c>
      <c r="Q120" s="7">
        <v>3</v>
      </c>
      <c r="R120" s="1" t="s">
        <v>398</v>
      </c>
      <c r="S120" s="1" t="s">
        <v>424</v>
      </c>
      <c r="U120" s="1">
        <v>0</v>
      </c>
      <c r="V120" s="1">
        <v>0</v>
      </c>
      <c r="X120" s="1">
        <v>3.779072</v>
      </c>
      <c r="Y120" s="1">
        <v>1.067449</v>
      </c>
      <c r="AC120" s="7">
        <f t="shared" si="18"/>
        <v>774.7097600000001</v>
      </c>
      <c r="AD120" s="7">
        <f t="shared" si="19"/>
        <v>3.2023470000000005</v>
      </c>
      <c r="AE120" s="7">
        <v>0</v>
      </c>
      <c r="AF120" s="7">
        <v>0</v>
      </c>
      <c r="AG120" s="7">
        <f t="shared" si="20"/>
        <v>777.9121070000001</v>
      </c>
    </row>
    <row r="121" spans="1:33" ht="12.75">
      <c r="A121" s="1" t="s">
        <v>268</v>
      </c>
      <c r="B121" s="1" t="s">
        <v>5</v>
      </c>
      <c r="C121" s="1" t="s">
        <v>4</v>
      </c>
      <c r="D121" s="7">
        <v>0</v>
      </c>
      <c r="E121" s="7">
        <v>33</v>
      </c>
      <c r="F121" s="7">
        <v>0</v>
      </c>
      <c r="G121" s="7">
        <v>8</v>
      </c>
      <c r="H121" s="7">
        <v>0</v>
      </c>
      <c r="I121" s="7">
        <v>0</v>
      </c>
      <c r="J121" s="7">
        <v>1</v>
      </c>
      <c r="K121" s="7">
        <v>2</v>
      </c>
      <c r="L121" s="6" t="s">
        <v>2</v>
      </c>
      <c r="M121" s="6" t="s">
        <v>2</v>
      </c>
      <c r="N121" s="6" t="s">
        <v>2</v>
      </c>
      <c r="O121" s="7">
        <v>2</v>
      </c>
      <c r="P121" s="7">
        <f t="shared" si="21"/>
        <v>46</v>
      </c>
      <c r="Q121" s="7">
        <v>2</v>
      </c>
      <c r="R121" s="1" t="s">
        <v>315</v>
      </c>
      <c r="S121" s="1" t="s">
        <v>429</v>
      </c>
      <c r="U121" s="1">
        <v>0</v>
      </c>
      <c r="V121" s="1">
        <v>0</v>
      </c>
      <c r="X121" s="1">
        <v>4.049907</v>
      </c>
      <c r="Y121" s="1">
        <v>1.086253</v>
      </c>
      <c r="AC121" s="7">
        <f t="shared" si="18"/>
        <v>186.295722</v>
      </c>
      <c r="AD121" s="7">
        <f t="shared" si="19"/>
        <v>2.172506</v>
      </c>
      <c r="AE121" s="7">
        <v>0</v>
      </c>
      <c r="AF121" s="7">
        <v>0</v>
      </c>
      <c r="AG121" s="7">
        <f t="shared" si="20"/>
        <v>188.468228</v>
      </c>
    </row>
    <row r="122" spans="1:33" ht="12.75">
      <c r="A122" s="1" t="s">
        <v>132</v>
      </c>
      <c r="B122" s="1" t="s">
        <v>278</v>
      </c>
      <c r="C122" s="1" t="s">
        <v>4</v>
      </c>
      <c r="D122" s="6">
        <v>0</v>
      </c>
      <c r="E122" s="6">
        <v>6</v>
      </c>
      <c r="F122" s="6">
        <v>0</v>
      </c>
      <c r="G122" s="6">
        <v>1</v>
      </c>
      <c r="H122" s="6">
        <v>0</v>
      </c>
      <c r="I122" s="6">
        <v>0</v>
      </c>
      <c r="J122" s="6">
        <v>0</v>
      </c>
      <c r="K122" s="6">
        <v>0</v>
      </c>
      <c r="L122" s="6" t="s">
        <v>2</v>
      </c>
      <c r="M122" s="6" t="s">
        <v>2</v>
      </c>
      <c r="N122" s="6" t="s">
        <v>2</v>
      </c>
      <c r="O122" s="6">
        <v>0</v>
      </c>
      <c r="P122" s="7">
        <f t="shared" si="21"/>
        <v>7</v>
      </c>
      <c r="Q122" s="6">
        <v>1</v>
      </c>
      <c r="R122" s="1" t="s">
        <v>279</v>
      </c>
      <c r="S122" s="1" t="s">
        <v>425</v>
      </c>
      <c r="U122" s="1">
        <v>0</v>
      </c>
      <c r="V122" s="1">
        <v>0</v>
      </c>
      <c r="X122" s="1">
        <v>4.049907</v>
      </c>
      <c r="Y122" s="1">
        <v>1.086253</v>
      </c>
      <c r="AC122" s="7">
        <f t="shared" si="18"/>
        <v>28.349349</v>
      </c>
      <c r="AD122" s="7">
        <f t="shared" si="19"/>
        <v>1.086253</v>
      </c>
      <c r="AE122" s="7">
        <v>0</v>
      </c>
      <c r="AF122" s="7">
        <v>0</v>
      </c>
      <c r="AG122" s="7">
        <f t="shared" si="20"/>
        <v>29.435602</v>
      </c>
    </row>
    <row r="123" spans="1:33" ht="12.75">
      <c r="A123" s="1" t="s">
        <v>132</v>
      </c>
      <c r="B123" s="1" t="s">
        <v>132</v>
      </c>
      <c r="C123" s="1" t="s">
        <v>4</v>
      </c>
      <c r="D123" s="6">
        <v>3</v>
      </c>
      <c r="E123" s="6">
        <v>125</v>
      </c>
      <c r="F123" s="6">
        <v>0</v>
      </c>
      <c r="G123" s="6">
        <v>53</v>
      </c>
      <c r="H123" s="6">
        <v>0</v>
      </c>
      <c r="I123" s="6">
        <v>0</v>
      </c>
      <c r="J123" s="6">
        <v>5</v>
      </c>
      <c r="K123" s="6">
        <v>3</v>
      </c>
      <c r="L123" s="6" t="s">
        <v>2</v>
      </c>
      <c r="M123" s="6" t="s">
        <v>2</v>
      </c>
      <c r="N123" s="6" t="s">
        <v>2</v>
      </c>
      <c r="O123" s="6">
        <v>44</v>
      </c>
      <c r="P123" s="7">
        <f t="shared" si="21"/>
        <v>233</v>
      </c>
      <c r="Q123" s="6">
        <v>6</v>
      </c>
      <c r="R123" s="1" t="s">
        <v>316</v>
      </c>
      <c r="S123" s="1" t="s">
        <v>429</v>
      </c>
      <c r="U123" s="1">
        <v>0</v>
      </c>
      <c r="V123" s="1">
        <v>0</v>
      </c>
      <c r="X123" s="1">
        <v>4.049907</v>
      </c>
      <c r="Y123" s="1">
        <v>1.086253</v>
      </c>
      <c r="AC123" s="7">
        <f t="shared" si="18"/>
        <v>943.628331</v>
      </c>
      <c r="AD123" s="7">
        <f t="shared" si="19"/>
        <v>6.517517999999999</v>
      </c>
      <c r="AE123" s="7">
        <v>0</v>
      </c>
      <c r="AF123" s="7">
        <v>0</v>
      </c>
      <c r="AG123" s="7">
        <f t="shared" si="20"/>
        <v>950.145849</v>
      </c>
    </row>
    <row r="124" spans="1:33" ht="12.75">
      <c r="A124" s="1" t="s">
        <v>34</v>
      </c>
      <c r="B124" s="1" t="s">
        <v>35</v>
      </c>
      <c r="C124" s="1" t="s">
        <v>30</v>
      </c>
      <c r="D124" s="7">
        <v>0</v>
      </c>
      <c r="E124" s="7">
        <v>9</v>
      </c>
      <c r="F124" s="7">
        <v>29</v>
      </c>
      <c r="G124" s="7">
        <v>0</v>
      </c>
      <c r="H124" s="7">
        <v>1</v>
      </c>
      <c r="I124" s="7">
        <v>0</v>
      </c>
      <c r="J124" s="7">
        <v>0</v>
      </c>
      <c r="K124" s="7">
        <v>2</v>
      </c>
      <c r="L124" s="6" t="s">
        <v>2</v>
      </c>
      <c r="M124" s="7">
        <v>0</v>
      </c>
      <c r="N124" s="6" t="s">
        <v>2</v>
      </c>
      <c r="O124" s="7">
        <v>2</v>
      </c>
      <c r="P124" s="7">
        <f t="shared" si="21"/>
        <v>43</v>
      </c>
      <c r="Q124" s="7">
        <v>1</v>
      </c>
      <c r="R124" s="1" t="s">
        <v>399</v>
      </c>
      <c r="S124" s="1" t="s">
        <v>424</v>
      </c>
      <c r="U124" s="1">
        <v>0</v>
      </c>
      <c r="V124" s="1">
        <v>0</v>
      </c>
      <c r="X124" s="1">
        <v>3.779072</v>
      </c>
      <c r="Y124" s="1">
        <v>1.067449</v>
      </c>
      <c r="AC124" s="7">
        <f t="shared" si="18"/>
        <v>162.500096</v>
      </c>
      <c r="AD124" s="7">
        <f t="shared" si="19"/>
        <v>1.067449</v>
      </c>
      <c r="AE124" s="7">
        <v>0</v>
      </c>
      <c r="AF124" s="7">
        <v>0</v>
      </c>
      <c r="AG124" s="7">
        <f t="shared" si="20"/>
        <v>163.56754500000002</v>
      </c>
    </row>
    <row r="125" spans="1:33" ht="12.75">
      <c r="A125" s="1" t="s">
        <v>17</v>
      </c>
      <c r="B125" s="1" t="s">
        <v>165</v>
      </c>
      <c r="C125" s="1" t="s">
        <v>4</v>
      </c>
      <c r="D125" s="7">
        <v>0</v>
      </c>
      <c r="E125" s="7">
        <v>164</v>
      </c>
      <c r="F125" s="7">
        <v>0</v>
      </c>
      <c r="G125" s="7">
        <v>74</v>
      </c>
      <c r="H125" s="7">
        <v>0</v>
      </c>
      <c r="I125" s="7">
        <v>9</v>
      </c>
      <c r="J125" s="7">
        <v>4</v>
      </c>
      <c r="K125" s="7">
        <v>2</v>
      </c>
      <c r="L125" s="6" t="s">
        <v>2</v>
      </c>
      <c r="M125" s="6" t="s">
        <v>2</v>
      </c>
      <c r="N125" s="6" t="s">
        <v>2</v>
      </c>
      <c r="O125" s="7">
        <v>46</v>
      </c>
      <c r="P125" s="7">
        <f t="shared" si="21"/>
        <v>299</v>
      </c>
      <c r="Q125" s="7">
        <v>5</v>
      </c>
      <c r="R125" s="1" t="s">
        <v>317</v>
      </c>
      <c r="S125" s="1" t="s">
        <v>423</v>
      </c>
      <c r="U125" s="1">
        <v>0</v>
      </c>
      <c r="V125" s="1">
        <v>0</v>
      </c>
      <c r="X125" s="1">
        <v>4.049907</v>
      </c>
      <c r="Y125" s="1">
        <v>1.086253</v>
      </c>
      <c r="AC125" s="7">
        <f t="shared" si="18"/>
        <v>1210.922193</v>
      </c>
      <c r="AD125" s="7">
        <f t="shared" si="19"/>
        <v>5.431265</v>
      </c>
      <c r="AE125" s="7">
        <v>0</v>
      </c>
      <c r="AF125" s="7">
        <v>0</v>
      </c>
      <c r="AG125" s="7">
        <f t="shared" si="20"/>
        <v>1216.353458</v>
      </c>
    </row>
    <row r="126" spans="1:33" ht="12.75">
      <c r="A126" s="1" t="s">
        <v>112</v>
      </c>
      <c r="B126" s="1" t="s">
        <v>112</v>
      </c>
      <c r="C126" s="1" t="s">
        <v>4</v>
      </c>
      <c r="D126" s="7">
        <v>0</v>
      </c>
      <c r="E126" s="7">
        <v>154</v>
      </c>
      <c r="F126" s="7">
        <v>0</v>
      </c>
      <c r="G126" s="7">
        <v>19</v>
      </c>
      <c r="H126" s="7">
        <v>0</v>
      </c>
      <c r="I126" s="7">
        <v>5</v>
      </c>
      <c r="J126" s="7">
        <v>6</v>
      </c>
      <c r="K126" s="7">
        <v>2</v>
      </c>
      <c r="L126" s="6" t="s">
        <v>2</v>
      </c>
      <c r="M126" s="6" t="s">
        <v>2</v>
      </c>
      <c r="N126" s="6" t="s">
        <v>2</v>
      </c>
      <c r="O126" s="7">
        <v>32</v>
      </c>
      <c r="P126" s="7">
        <f t="shared" si="21"/>
        <v>218</v>
      </c>
      <c r="Q126" s="7">
        <v>1</v>
      </c>
      <c r="R126" s="1" t="s">
        <v>347</v>
      </c>
      <c r="S126" s="1" t="s">
        <v>423</v>
      </c>
      <c r="U126" s="1">
        <v>0</v>
      </c>
      <c r="V126" s="1">
        <v>0</v>
      </c>
      <c r="X126" s="1">
        <v>4.049907</v>
      </c>
      <c r="Y126" s="1">
        <v>1.086253</v>
      </c>
      <c r="AC126" s="7">
        <f t="shared" si="18"/>
        <v>882.879726</v>
      </c>
      <c r="AD126" s="7">
        <f t="shared" si="19"/>
        <v>1.086253</v>
      </c>
      <c r="AE126" s="7">
        <v>0</v>
      </c>
      <c r="AF126" s="7">
        <v>0</v>
      </c>
      <c r="AG126" s="7">
        <f t="shared" si="20"/>
        <v>883.9659790000001</v>
      </c>
    </row>
    <row r="127" spans="1:33" ht="12.75">
      <c r="A127" s="1" t="s">
        <v>23</v>
      </c>
      <c r="B127" s="1" t="s">
        <v>23</v>
      </c>
      <c r="C127" s="1" t="s">
        <v>4</v>
      </c>
      <c r="D127" s="7">
        <v>0</v>
      </c>
      <c r="E127" s="7">
        <v>83</v>
      </c>
      <c r="F127" s="7">
        <v>0</v>
      </c>
      <c r="G127" s="7">
        <v>5</v>
      </c>
      <c r="H127" s="7">
        <v>0</v>
      </c>
      <c r="I127" s="7">
        <v>0</v>
      </c>
      <c r="J127" s="7">
        <v>0</v>
      </c>
      <c r="K127" s="7">
        <v>1</v>
      </c>
      <c r="L127" s="6" t="s">
        <v>2</v>
      </c>
      <c r="M127" s="6" t="s">
        <v>2</v>
      </c>
      <c r="N127" s="6" t="s">
        <v>2</v>
      </c>
      <c r="O127" s="7">
        <v>1</v>
      </c>
      <c r="P127" s="7">
        <f t="shared" si="21"/>
        <v>90</v>
      </c>
      <c r="Q127" s="7">
        <v>1</v>
      </c>
      <c r="R127" s="1" t="s">
        <v>318</v>
      </c>
      <c r="S127" s="1" t="s">
        <v>423</v>
      </c>
      <c r="U127" s="1">
        <v>0</v>
      </c>
      <c r="V127" s="1">
        <v>0</v>
      </c>
      <c r="X127" s="1">
        <v>4.049907</v>
      </c>
      <c r="Y127" s="1">
        <v>1.086253</v>
      </c>
      <c r="AC127" s="7">
        <f t="shared" si="18"/>
        <v>364.49163</v>
      </c>
      <c r="AD127" s="7">
        <f t="shared" si="19"/>
        <v>1.086253</v>
      </c>
      <c r="AE127" s="7">
        <v>0</v>
      </c>
      <c r="AF127" s="7">
        <v>0</v>
      </c>
      <c r="AG127" s="7">
        <f t="shared" si="20"/>
        <v>365.577883</v>
      </c>
    </row>
    <row r="128" spans="1:33" ht="12.75">
      <c r="A128" s="1" t="s">
        <v>348</v>
      </c>
      <c r="B128" s="1" t="s">
        <v>349</v>
      </c>
      <c r="C128" s="1" t="s">
        <v>4</v>
      </c>
      <c r="D128" s="6">
        <v>0</v>
      </c>
      <c r="E128" s="6">
        <v>96</v>
      </c>
      <c r="F128" s="6">
        <v>0</v>
      </c>
      <c r="G128" s="6">
        <v>11</v>
      </c>
      <c r="H128" s="6">
        <v>0</v>
      </c>
      <c r="I128" s="6">
        <v>10</v>
      </c>
      <c r="J128" s="6">
        <v>2</v>
      </c>
      <c r="K128" s="6">
        <v>0</v>
      </c>
      <c r="L128" s="6" t="s">
        <v>2</v>
      </c>
      <c r="M128" s="6" t="s">
        <v>2</v>
      </c>
      <c r="N128" s="6" t="s">
        <v>2</v>
      </c>
      <c r="O128" s="6">
        <v>0</v>
      </c>
      <c r="P128" s="7">
        <f t="shared" si="21"/>
        <v>119</v>
      </c>
      <c r="Q128" s="6">
        <v>1</v>
      </c>
      <c r="R128" s="1" t="s">
        <v>350</v>
      </c>
      <c r="S128" s="1" t="s">
        <v>423</v>
      </c>
      <c r="U128" s="1">
        <v>0</v>
      </c>
      <c r="V128" s="1">
        <v>0</v>
      </c>
      <c r="X128" s="1">
        <v>4.049907</v>
      </c>
      <c r="Y128" s="1">
        <v>1.086253</v>
      </c>
      <c r="AC128" s="7">
        <f t="shared" si="18"/>
        <v>481.938933</v>
      </c>
      <c r="AD128" s="7">
        <f t="shared" si="19"/>
        <v>1.086253</v>
      </c>
      <c r="AE128" s="7">
        <v>0</v>
      </c>
      <c r="AF128" s="7">
        <v>0</v>
      </c>
      <c r="AG128" s="7">
        <f t="shared" si="20"/>
        <v>483.025186</v>
      </c>
    </row>
    <row r="129" spans="1:33" ht="12.75">
      <c r="A129" s="1" t="s">
        <v>65</v>
      </c>
      <c r="B129" s="1" t="s">
        <v>206</v>
      </c>
      <c r="C129" s="1" t="s">
        <v>30</v>
      </c>
      <c r="D129" s="7">
        <v>0</v>
      </c>
      <c r="E129" s="7">
        <v>45</v>
      </c>
      <c r="F129" s="7">
        <v>0</v>
      </c>
      <c r="G129" s="7">
        <v>38</v>
      </c>
      <c r="H129" s="7">
        <v>0</v>
      </c>
      <c r="I129" s="7">
        <v>0</v>
      </c>
      <c r="J129" s="7">
        <v>1</v>
      </c>
      <c r="K129" s="7">
        <v>2</v>
      </c>
      <c r="L129" s="6" t="s">
        <v>2</v>
      </c>
      <c r="M129" s="7">
        <v>15</v>
      </c>
      <c r="N129" s="6" t="s">
        <v>2</v>
      </c>
      <c r="O129" s="7">
        <v>9</v>
      </c>
      <c r="P129" s="7">
        <f t="shared" si="21"/>
        <v>110</v>
      </c>
      <c r="Q129" s="7">
        <v>2</v>
      </c>
      <c r="R129" s="1" t="s">
        <v>401</v>
      </c>
      <c r="S129" s="1" t="s">
        <v>424</v>
      </c>
      <c r="U129" s="1">
        <v>0</v>
      </c>
      <c r="V129" s="1">
        <v>0</v>
      </c>
      <c r="X129" s="1">
        <v>3.779072</v>
      </c>
      <c r="Y129" s="1">
        <v>1.067449</v>
      </c>
      <c r="AC129" s="7">
        <f t="shared" si="18"/>
        <v>415.69792</v>
      </c>
      <c r="AD129" s="7">
        <f t="shared" si="19"/>
        <v>2.134898</v>
      </c>
      <c r="AE129" s="7">
        <v>0</v>
      </c>
      <c r="AF129" s="7">
        <v>0</v>
      </c>
      <c r="AG129" s="7">
        <f t="shared" si="20"/>
        <v>417.83281800000003</v>
      </c>
    </row>
    <row r="130" spans="1:33" ht="12.75">
      <c r="A130" s="1" t="s">
        <v>65</v>
      </c>
      <c r="B130" s="1" t="s">
        <v>207</v>
      </c>
      <c r="C130" s="1" t="s">
        <v>30</v>
      </c>
      <c r="D130" s="7">
        <v>0</v>
      </c>
      <c r="E130" s="7">
        <v>10</v>
      </c>
      <c r="F130" s="7">
        <v>0</v>
      </c>
      <c r="G130" s="7">
        <v>6</v>
      </c>
      <c r="H130" s="7">
        <v>0</v>
      </c>
      <c r="I130" s="7">
        <v>0</v>
      </c>
      <c r="J130" s="7">
        <v>0</v>
      </c>
      <c r="K130" s="7">
        <v>0</v>
      </c>
      <c r="L130" s="6" t="s">
        <v>2</v>
      </c>
      <c r="M130" s="7">
        <v>0</v>
      </c>
      <c r="N130" s="6" t="s">
        <v>2</v>
      </c>
      <c r="O130" s="7">
        <v>0</v>
      </c>
      <c r="P130" s="7">
        <f t="shared" si="21"/>
        <v>16</v>
      </c>
      <c r="Q130" s="7">
        <v>1</v>
      </c>
      <c r="R130" s="1" t="s">
        <v>400</v>
      </c>
      <c r="S130" s="1" t="s">
        <v>424</v>
      </c>
      <c r="U130" s="1">
        <v>0</v>
      </c>
      <c r="V130" s="1">
        <v>0</v>
      </c>
      <c r="X130" s="1">
        <v>3.779072</v>
      </c>
      <c r="Y130" s="1">
        <v>1.067449</v>
      </c>
      <c r="AC130" s="7">
        <f t="shared" si="18"/>
        <v>60.465152</v>
      </c>
      <c r="AD130" s="7">
        <f t="shared" si="19"/>
        <v>1.067449</v>
      </c>
      <c r="AE130" s="7">
        <v>0</v>
      </c>
      <c r="AF130" s="7">
        <v>0</v>
      </c>
      <c r="AG130" s="7">
        <f t="shared" si="20"/>
        <v>61.53260100000001</v>
      </c>
    </row>
    <row r="131" spans="1:33" ht="12.75">
      <c r="A131" s="1" t="s">
        <v>13</v>
      </c>
      <c r="B131" s="1" t="s">
        <v>267</v>
      </c>
      <c r="C131" s="1" t="s">
        <v>4</v>
      </c>
      <c r="D131" s="7">
        <v>0</v>
      </c>
      <c r="E131" s="7">
        <v>55</v>
      </c>
      <c r="F131" s="7">
        <v>0</v>
      </c>
      <c r="G131" s="7">
        <v>22</v>
      </c>
      <c r="H131" s="7">
        <v>0</v>
      </c>
      <c r="I131" s="7">
        <v>1</v>
      </c>
      <c r="J131" s="7">
        <v>0</v>
      </c>
      <c r="K131" s="7">
        <v>1</v>
      </c>
      <c r="L131" s="6" t="s">
        <v>2</v>
      </c>
      <c r="M131" s="6" t="s">
        <v>2</v>
      </c>
      <c r="N131" s="6" t="s">
        <v>2</v>
      </c>
      <c r="O131" s="7">
        <v>17</v>
      </c>
      <c r="P131" s="7">
        <f t="shared" si="21"/>
        <v>96</v>
      </c>
      <c r="Q131" s="7">
        <v>2</v>
      </c>
      <c r="R131" s="1" t="s">
        <v>319</v>
      </c>
      <c r="S131" s="1" t="s">
        <v>423</v>
      </c>
      <c r="U131" s="1">
        <v>0</v>
      </c>
      <c r="V131" s="1">
        <v>0</v>
      </c>
      <c r="X131" s="1">
        <v>4.049907</v>
      </c>
      <c r="Y131" s="1">
        <v>1.086253</v>
      </c>
      <c r="AC131" s="7">
        <f t="shared" si="18"/>
        <v>388.791072</v>
      </c>
      <c r="AD131" s="7">
        <f t="shared" si="19"/>
        <v>2.172506</v>
      </c>
      <c r="AE131" s="7">
        <v>0</v>
      </c>
      <c r="AF131" s="7">
        <v>0</v>
      </c>
      <c r="AG131" s="7">
        <f t="shared" si="20"/>
        <v>390.963578</v>
      </c>
    </row>
    <row r="132" spans="1:33" ht="12.75">
      <c r="A132" s="1" t="s">
        <v>75</v>
      </c>
      <c r="B132" s="1" t="s">
        <v>76</v>
      </c>
      <c r="C132" s="1" t="s">
        <v>71</v>
      </c>
      <c r="D132" s="7">
        <v>16</v>
      </c>
      <c r="E132" s="7">
        <v>116</v>
      </c>
      <c r="F132" s="7">
        <v>0</v>
      </c>
      <c r="G132" s="7">
        <v>110</v>
      </c>
      <c r="H132" s="7">
        <v>0</v>
      </c>
      <c r="I132" s="7">
        <v>54</v>
      </c>
      <c r="J132" s="7">
        <v>0</v>
      </c>
      <c r="K132" s="7">
        <v>0</v>
      </c>
      <c r="L132" s="6" t="s">
        <v>2</v>
      </c>
      <c r="M132" s="6" t="s">
        <v>2</v>
      </c>
      <c r="N132" s="6" t="s">
        <v>2</v>
      </c>
      <c r="O132" s="7">
        <v>0</v>
      </c>
      <c r="P132" s="7">
        <f t="shared" si="21"/>
        <v>296</v>
      </c>
      <c r="Q132" s="7">
        <v>4</v>
      </c>
      <c r="R132" s="1" t="s">
        <v>514</v>
      </c>
      <c r="S132" s="1" t="s">
        <v>515</v>
      </c>
      <c r="U132" s="1">
        <v>0</v>
      </c>
      <c r="V132" s="1">
        <v>0</v>
      </c>
      <c r="X132" s="1">
        <v>3.865198</v>
      </c>
      <c r="Y132" s="1">
        <v>1.200644</v>
      </c>
      <c r="AC132" s="7">
        <f t="shared" si="18"/>
        <v>1144.098608</v>
      </c>
      <c r="AD132" s="7">
        <f t="shared" si="19"/>
        <v>4.802576</v>
      </c>
      <c r="AE132" s="7">
        <v>0</v>
      </c>
      <c r="AF132" s="7">
        <v>0</v>
      </c>
      <c r="AG132" s="7">
        <f t="shared" si="20"/>
        <v>1148.901184</v>
      </c>
    </row>
    <row r="133" spans="1:33" ht="12.75">
      <c r="A133" s="1" t="s">
        <v>169</v>
      </c>
      <c r="B133" s="1" t="s">
        <v>169</v>
      </c>
      <c r="C133" s="1" t="s">
        <v>71</v>
      </c>
      <c r="D133" s="6">
        <v>11</v>
      </c>
      <c r="E133" s="6">
        <v>202</v>
      </c>
      <c r="F133" s="6">
        <v>0</v>
      </c>
      <c r="G133" s="6">
        <v>45</v>
      </c>
      <c r="H133" s="6">
        <v>0</v>
      </c>
      <c r="I133" s="6">
        <v>35</v>
      </c>
      <c r="J133" s="6">
        <v>0</v>
      </c>
      <c r="K133" s="6">
        <v>0</v>
      </c>
      <c r="L133" s="6" t="s">
        <v>2</v>
      </c>
      <c r="M133" s="6" t="s">
        <v>2</v>
      </c>
      <c r="N133" s="6" t="s">
        <v>2</v>
      </c>
      <c r="O133" s="6">
        <v>0</v>
      </c>
      <c r="P133" s="7">
        <f t="shared" si="21"/>
        <v>293</v>
      </c>
      <c r="Q133" s="6">
        <v>8</v>
      </c>
      <c r="R133" s="1" t="s">
        <v>516</v>
      </c>
      <c r="S133" s="1" t="s">
        <v>515</v>
      </c>
      <c r="U133" s="1">
        <v>0</v>
      </c>
      <c r="V133" s="1">
        <v>0</v>
      </c>
      <c r="X133" s="1">
        <v>3.865198</v>
      </c>
      <c r="Y133" s="1">
        <v>1.200644</v>
      </c>
      <c r="AC133" s="7">
        <f t="shared" si="18"/>
        <v>1132.503014</v>
      </c>
      <c r="AD133" s="7">
        <f t="shared" si="19"/>
        <v>9.605152</v>
      </c>
      <c r="AE133" s="7">
        <v>0</v>
      </c>
      <c r="AF133" s="7">
        <v>0</v>
      </c>
      <c r="AG133" s="7">
        <f t="shared" si="20"/>
        <v>1142.108166</v>
      </c>
    </row>
    <row r="134" spans="1:33" ht="12.75">
      <c r="A134" s="1" t="s">
        <v>9</v>
      </c>
      <c r="B134" s="1" t="s">
        <v>269</v>
      </c>
      <c r="C134" s="1" t="s">
        <v>4</v>
      </c>
      <c r="D134" s="7">
        <v>0</v>
      </c>
      <c r="E134" s="7">
        <v>50</v>
      </c>
      <c r="F134" s="7">
        <v>0</v>
      </c>
      <c r="G134" s="7">
        <v>8</v>
      </c>
      <c r="H134" s="7">
        <v>0</v>
      </c>
      <c r="I134" s="7">
        <v>1</v>
      </c>
      <c r="J134" s="7">
        <v>1</v>
      </c>
      <c r="K134" s="7">
        <v>1</v>
      </c>
      <c r="L134" s="6" t="s">
        <v>2</v>
      </c>
      <c r="M134" s="6" t="s">
        <v>2</v>
      </c>
      <c r="N134" s="6" t="s">
        <v>2</v>
      </c>
      <c r="O134" s="7">
        <v>4</v>
      </c>
      <c r="P134" s="7">
        <f t="shared" si="21"/>
        <v>65</v>
      </c>
      <c r="Q134" s="7">
        <v>1</v>
      </c>
      <c r="R134" s="1" t="s">
        <v>320</v>
      </c>
      <c r="S134" s="1" t="s">
        <v>423</v>
      </c>
      <c r="U134" s="1">
        <v>0</v>
      </c>
      <c r="V134" s="1">
        <v>0</v>
      </c>
      <c r="X134" s="1">
        <v>4.049907</v>
      </c>
      <c r="Y134" s="1">
        <v>1.086253</v>
      </c>
      <c r="AC134" s="7">
        <f aca="true" t="shared" si="22" ref="AC134:AC139">+P134*X134</f>
        <v>263.243955</v>
      </c>
      <c r="AD134" s="7">
        <f aca="true" t="shared" si="23" ref="AD134:AD139">+Q134*Y134</f>
        <v>1.086253</v>
      </c>
      <c r="AE134" s="7">
        <v>0</v>
      </c>
      <c r="AF134" s="7">
        <v>0</v>
      </c>
      <c r="AG134" s="7">
        <f>SUM(AC134:AF134)</f>
        <v>264.330208</v>
      </c>
    </row>
    <row r="135" spans="1:33" ht="12.75">
      <c r="A135" s="1" t="s">
        <v>454</v>
      </c>
      <c r="B135" s="1" t="s">
        <v>460</v>
      </c>
      <c r="C135" s="1" t="s">
        <v>155</v>
      </c>
      <c r="D135" s="6">
        <v>0</v>
      </c>
      <c r="E135" s="6">
        <v>26</v>
      </c>
      <c r="F135" s="6">
        <v>0</v>
      </c>
      <c r="G135" s="6">
        <v>14</v>
      </c>
      <c r="H135" s="6">
        <v>0</v>
      </c>
      <c r="I135" s="6">
        <v>0</v>
      </c>
      <c r="J135" s="6">
        <v>0</v>
      </c>
      <c r="K135" s="6">
        <v>0</v>
      </c>
      <c r="L135" s="6">
        <v>0</v>
      </c>
      <c r="M135" s="6" t="s">
        <v>2</v>
      </c>
      <c r="N135" s="6">
        <v>5</v>
      </c>
      <c r="O135" s="6">
        <v>0</v>
      </c>
      <c r="P135" s="7">
        <f t="shared" si="21"/>
        <v>45</v>
      </c>
      <c r="Q135" s="6">
        <v>0</v>
      </c>
      <c r="R135" s="1" t="s">
        <v>455</v>
      </c>
      <c r="S135" s="1" t="s">
        <v>456</v>
      </c>
      <c r="U135" s="1">
        <v>0</v>
      </c>
      <c r="V135" s="1">
        <v>0</v>
      </c>
      <c r="X135" s="1">
        <v>3.881235</v>
      </c>
      <c r="Y135" s="1">
        <v>1.036058</v>
      </c>
      <c r="AC135" s="7">
        <f t="shared" si="22"/>
        <v>174.655575</v>
      </c>
      <c r="AD135" s="7">
        <f t="shared" si="23"/>
        <v>0</v>
      </c>
      <c r="AE135" s="7">
        <v>0</v>
      </c>
      <c r="AF135" s="7">
        <v>0</v>
      </c>
      <c r="AG135" s="7">
        <f>SUM(AC135:AF135)</f>
        <v>174.655575</v>
      </c>
    </row>
    <row r="136" spans="1:33" ht="12.75">
      <c r="A136" s="1" t="s">
        <v>133</v>
      </c>
      <c r="B136" s="1" t="s">
        <v>133</v>
      </c>
      <c r="C136" s="1" t="s">
        <v>155</v>
      </c>
      <c r="D136" s="6">
        <v>0</v>
      </c>
      <c r="E136" s="6">
        <v>116</v>
      </c>
      <c r="F136" s="6">
        <v>0</v>
      </c>
      <c r="G136" s="6">
        <v>31</v>
      </c>
      <c r="H136" s="6">
        <v>0</v>
      </c>
      <c r="I136" s="6">
        <v>3</v>
      </c>
      <c r="J136" s="6">
        <v>1</v>
      </c>
      <c r="K136" s="6">
        <v>0</v>
      </c>
      <c r="L136" s="6">
        <v>0</v>
      </c>
      <c r="M136" s="6" t="s">
        <v>2</v>
      </c>
      <c r="N136" s="6">
        <v>31</v>
      </c>
      <c r="O136" s="6">
        <v>11</v>
      </c>
      <c r="P136" s="7">
        <f t="shared" si="21"/>
        <v>193</v>
      </c>
      <c r="Q136" s="6">
        <v>5</v>
      </c>
      <c r="R136" s="1" t="s">
        <v>459</v>
      </c>
      <c r="S136" s="1" t="s">
        <v>456</v>
      </c>
      <c r="U136" s="1">
        <v>0</v>
      </c>
      <c r="V136" s="1">
        <v>0</v>
      </c>
      <c r="X136" s="1">
        <v>3.881235</v>
      </c>
      <c r="Y136" s="1">
        <v>1.036058</v>
      </c>
      <c r="AC136" s="7">
        <f t="shared" si="22"/>
        <v>749.078355</v>
      </c>
      <c r="AD136" s="7">
        <f t="shared" si="23"/>
        <v>5.180289999999999</v>
      </c>
      <c r="AE136" s="7">
        <v>0</v>
      </c>
      <c r="AF136" s="7">
        <v>0</v>
      </c>
      <c r="AG136" s="7">
        <f>SUM(AC136:AF136)</f>
        <v>754.258645</v>
      </c>
    </row>
    <row r="137" spans="1:33" ht="12.75">
      <c r="A137" s="1" t="s">
        <v>134</v>
      </c>
      <c r="B137" s="1" t="s">
        <v>458</v>
      </c>
      <c r="C137" s="1" t="s">
        <v>155</v>
      </c>
      <c r="D137" s="7">
        <v>37</v>
      </c>
      <c r="E137" s="7">
        <v>271</v>
      </c>
      <c r="F137" s="7">
        <v>0</v>
      </c>
      <c r="G137" s="7">
        <v>342</v>
      </c>
      <c r="H137" s="7">
        <v>0</v>
      </c>
      <c r="I137" s="7">
        <v>17</v>
      </c>
      <c r="J137" s="7">
        <v>2</v>
      </c>
      <c r="K137" s="7">
        <v>0</v>
      </c>
      <c r="L137" s="7">
        <v>15</v>
      </c>
      <c r="M137" s="6" t="s">
        <v>2</v>
      </c>
      <c r="N137" s="7">
        <v>81</v>
      </c>
      <c r="O137" s="7">
        <v>44</v>
      </c>
      <c r="P137" s="7">
        <f t="shared" si="21"/>
        <v>809</v>
      </c>
      <c r="Q137" s="7">
        <v>18</v>
      </c>
      <c r="R137" s="1" t="s">
        <v>457</v>
      </c>
      <c r="S137" s="1" t="s">
        <v>456</v>
      </c>
      <c r="U137" s="1">
        <v>0</v>
      </c>
      <c r="V137" s="1">
        <v>0</v>
      </c>
      <c r="X137" s="1">
        <v>3.881235</v>
      </c>
      <c r="Y137" s="1">
        <v>1.036058</v>
      </c>
      <c r="AC137" s="7">
        <f t="shared" si="22"/>
        <v>3139.919115</v>
      </c>
      <c r="AD137" s="7">
        <f t="shared" si="23"/>
        <v>18.649044</v>
      </c>
      <c r="AE137" s="7">
        <v>0</v>
      </c>
      <c r="AF137" s="7">
        <v>0</v>
      </c>
      <c r="AG137" s="7">
        <f>SUM(AC137:AF137)</f>
        <v>3158.568159</v>
      </c>
    </row>
    <row r="138" spans="1:33" ht="12.75">
      <c r="A138" s="1" t="s">
        <v>249</v>
      </c>
      <c r="B138" s="1" t="s">
        <v>250</v>
      </c>
      <c r="C138" s="1" t="s">
        <v>4</v>
      </c>
      <c r="D138" s="6">
        <v>0</v>
      </c>
      <c r="E138" s="6">
        <v>27</v>
      </c>
      <c r="F138" s="6">
        <v>0</v>
      </c>
      <c r="G138" s="6">
        <v>2</v>
      </c>
      <c r="H138" s="6">
        <v>0</v>
      </c>
      <c r="I138" s="6">
        <v>0</v>
      </c>
      <c r="J138" s="6">
        <v>1</v>
      </c>
      <c r="K138" s="6">
        <v>1</v>
      </c>
      <c r="L138" s="6" t="s">
        <v>2</v>
      </c>
      <c r="M138" s="6" t="s">
        <v>2</v>
      </c>
      <c r="N138" s="6" t="s">
        <v>2</v>
      </c>
      <c r="O138" s="6">
        <v>4</v>
      </c>
      <c r="P138" s="7">
        <f t="shared" si="21"/>
        <v>35</v>
      </c>
      <c r="Q138" s="6">
        <v>0</v>
      </c>
      <c r="R138" s="1" t="s">
        <v>321</v>
      </c>
      <c r="S138" s="1" t="s">
        <v>423</v>
      </c>
      <c r="U138" s="1">
        <v>0</v>
      </c>
      <c r="V138" s="1">
        <v>0</v>
      </c>
      <c r="X138" s="1">
        <v>4.049907</v>
      </c>
      <c r="Y138" s="1">
        <v>1.086253</v>
      </c>
      <c r="AC138" s="7">
        <f t="shared" si="22"/>
        <v>141.746745</v>
      </c>
      <c r="AD138" s="7">
        <f t="shared" si="23"/>
        <v>0</v>
      </c>
      <c r="AE138" s="7">
        <v>0</v>
      </c>
      <c r="AF138" s="7">
        <v>0</v>
      </c>
      <c r="AG138" s="7">
        <f>SUM(AC138:AF138)</f>
        <v>141.746745</v>
      </c>
    </row>
    <row r="139" spans="1:33" ht="12.75">
      <c r="A139" s="1" t="s">
        <v>249</v>
      </c>
      <c r="B139" s="1" t="s">
        <v>353</v>
      </c>
      <c r="C139" s="1" t="s">
        <v>4</v>
      </c>
      <c r="D139" s="6">
        <v>0</v>
      </c>
      <c r="E139" s="6">
        <v>10</v>
      </c>
      <c r="F139" s="6">
        <v>0</v>
      </c>
      <c r="G139" s="6">
        <v>5</v>
      </c>
      <c r="H139" s="6">
        <v>0</v>
      </c>
      <c r="I139" s="6">
        <v>0</v>
      </c>
      <c r="J139" s="6">
        <v>0</v>
      </c>
      <c r="K139" s="6">
        <v>0</v>
      </c>
      <c r="L139" s="6" t="s">
        <v>2</v>
      </c>
      <c r="M139" s="6" t="s">
        <v>2</v>
      </c>
      <c r="N139" s="6" t="s">
        <v>2</v>
      </c>
      <c r="O139" s="6">
        <v>1</v>
      </c>
      <c r="P139" s="7">
        <f t="shared" si="21"/>
        <v>16</v>
      </c>
      <c r="Q139" s="6">
        <v>1</v>
      </c>
      <c r="R139" s="1" t="s">
        <v>354</v>
      </c>
      <c r="S139" s="1" t="s">
        <v>428</v>
      </c>
      <c r="U139" s="1">
        <v>0</v>
      </c>
      <c r="V139" s="1">
        <v>0</v>
      </c>
      <c r="X139" s="1">
        <v>4.049907</v>
      </c>
      <c r="Y139" s="1">
        <v>1.086253</v>
      </c>
      <c r="AC139" s="7">
        <f t="shared" si="22"/>
        <v>64.798512</v>
      </c>
      <c r="AD139" s="7">
        <f t="shared" si="23"/>
        <v>1.086253</v>
      </c>
      <c r="AE139" s="7">
        <v>0</v>
      </c>
      <c r="AF139" s="7">
        <v>0</v>
      </c>
      <c r="AG139" s="7">
        <f>SUM(AC139:AF139)</f>
        <v>65.884765</v>
      </c>
    </row>
    <row r="140" spans="1:18" ht="14.25">
      <c r="A140" s="1" t="s">
        <v>595</v>
      </c>
      <c r="B140" s="6"/>
      <c r="C140" s="1" t="s">
        <v>4</v>
      </c>
      <c r="D140" s="26"/>
      <c r="E140" s="6"/>
      <c r="F140" s="6"/>
      <c r="G140" s="6"/>
      <c r="H140" s="6"/>
      <c r="I140" s="6"/>
      <c r="J140" s="6"/>
      <c r="K140" s="6"/>
      <c r="L140" s="6"/>
      <c r="M140" s="6"/>
      <c r="N140" s="6"/>
      <c r="O140" s="6"/>
      <c r="P140" s="7"/>
      <c r="Q140" s="6"/>
      <c r="R140" s="6"/>
    </row>
    <row r="141" spans="1:33" ht="12.75">
      <c r="A141" s="1" t="s">
        <v>517</v>
      </c>
      <c r="B141" s="1" t="s">
        <v>614</v>
      </c>
      <c r="C141" s="1" t="s">
        <v>71</v>
      </c>
      <c r="D141" s="7">
        <v>5</v>
      </c>
      <c r="E141" s="7">
        <v>34</v>
      </c>
      <c r="F141" s="7">
        <v>0</v>
      </c>
      <c r="G141" s="7">
        <v>21</v>
      </c>
      <c r="H141" s="7">
        <v>0</v>
      </c>
      <c r="I141" s="7">
        <v>6</v>
      </c>
      <c r="J141" s="7">
        <v>0</v>
      </c>
      <c r="K141" s="7">
        <v>0</v>
      </c>
      <c r="L141" s="6" t="s">
        <v>2</v>
      </c>
      <c r="M141" s="6" t="s">
        <v>2</v>
      </c>
      <c r="N141" s="6" t="s">
        <v>2</v>
      </c>
      <c r="O141" s="6">
        <v>0</v>
      </c>
      <c r="P141" s="7">
        <f t="shared" si="21"/>
        <v>66</v>
      </c>
      <c r="Q141" s="6">
        <v>2</v>
      </c>
      <c r="R141" s="1" t="s">
        <v>518</v>
      </c>
      <c r="S141" s="1" t="s">
        <v>515</v>
      </c>
      <c r="U141" s="1">
        <v>0</v>
      </c>
      <c r="V141" s="1">
        <v>0</v>
      </c>
      <c r="X141" s="1">
        <v>3.865198</v>
      </c>
      <c r="Y141" s="1">
        <v>1.200644</v>
      </c>
      <c r="AC141" s="7">
        <f aca="true" t="shared" si="24" ref="AC141:AD145">+P141*X141</f>
        <v>255.103068</v>
      </c>
      <c r="AD141" s="7">
        <f t="shared" si="24"/>
        <v>2.401288</v>
      </c>
      <c r="AE141" s="7">
        <v>0</v>
      </c>
      <c r="AF141" s="7">
        <v>0</v>
      </c>
      <c r="AG141" s="7">
        <f>SUM(AC141:AF141)</f>
        <v>257.50435600000003</v>
      </c>
    </row>
    <row r="142" spans="1:33" ht="12.75">
      <c r="A142" s="1" t="s">
        <v>101</v>
      </c>
      <c r="B142" s="1" t="s">
        <v>519</v>
      </c>
      <c r="C142" s="1" t="s">
        <v>71</v>
      </c>
      <c r="D142" s="7">
        <v>0</v>
      </c>
      <c r="E142" s="7">
        <v>38</v>
      </c>
      <c r="F142" s="7">
        <v>0</v>
      </c>
      <c r="G142" s="7">
        <v>18</v>
      </c>
      <c r="H142" s="7">
        <v>0</v>
      </c>
      <c r="I142" s="7">
        <v>7</v>
      </c>
      <c r="J142" s="7">
        <v>0</v>
      </c>
      <c r="K142" s="7">
        <v>0</v>
      </c>
      <c r="L142" s="6" t="s">
        <v>2</v>
      </c>
      <c r="M142" s="6" t="s">
        <v>2</v>
      </c>
      <c r="N142" s="6" t="s">
        <v>2</v>
      </c>
      <c r="O142" s="7">
        <v>0</v>
      </c>
      <c r="P142" s="7">
        <f t="shared" si="21"/>
        <v>63</v>
      </c>
      <c r="Q142" s="7">
        <v>1</v>
      </c>
      <c r="R142" s="1" t="s">
        <v>520</v>
      </c>
      <c r="S142" s="1" t="s">
        <v>515</v>
      </c>
      <c r="U142" s="1">
        <v>0</v>
      </c>
      <c r="V142" s="1">
        <v>0</v>
      </c>
      <c r="X142" s="1">
        <v>3.865198</v>
      </c>
      <c r="Y142" s="1">
        <v>1.200644</v>
      </c>
      <c r="AC142" s="7">
        <f t="shared" si="24"/>
        <v>243.507474</v>
      </c>
      <c r="AD142" s="7">
        <f t="shared" si="24"/>
        <v>1.200644</v>
      </c>
      <c r="AE142" s="7">
        <v>0</v>
      </c>
      <c r="AF142" s="7">
        <v>0</v>
      </c>
      <c r="AG142" s="7">
        <f>SUM(AC142:AF142)</f>
        <v>244.708118</v>
      </c>
    </row>
    <row r="143" spans="1:33" ht="12.75">
      <c r="A143" s="1" t="s">
        <v>135</v>
      </c>
      <c r="B143" s="1" t="s">
        <v>521</v>
      </c>
      <c r="C143" s="1" t="s">
        <v>71</v>
      </c>
      <c r="D143" s="7">
        <v>2</v>
      </c>
      <c r="E143" s="7">
        <v>74</v>
      </c>
      <c r="F143" s="7">
        <v>0</v>
      </c>
      <c r="G143" s="7">
        <v>26</v>
      </c>
      <c r="H143" s="7">
        <v>0</v>
      </c>
      <c r="I143" s="7">
        <v>9</v>
      </c>
      <c r="J143" s="7">
        <v>0</v>
      </c>
      <c r="K143" s="7">
        <v>0</v>
      </c>
      <c r="L143" s="6" t="s">
        <v>2</v>
      </c>
      <c r="M143" s="6" t="s">
        <v>2</v>
      </c>
      <c r="N143" s="6" t="s">
        <v>2</v>
      </c>
      <c r="O143" s="7">
        <v>0</v>
      </c>
      <c r="P143" s="7">
        <f t="shared" si="21"/>
        <v>111</v>
      </c>
      <c r="Q143" s="7">
        <v>2</v>
      </c>
      <c r="R143" s="1" t="s">
        <v>522</v>
      </c>
      <c r="S143" s="1" t="s">
        <v>523</v>
      </c>
      <c r="U143" s="1">
        <v>0</v>
      </c>
      <c r="V143" s="1">
        <v>0</v>
      </c>
      <c r="X143" s="1">
        <v>3.865198</v>
      </c>
      <c r="Y143" s="1">
        <v>1.200644</v>
      </c>
      <c r="AC143" s="7">
        <f t="shared" si="24"/>
        <v>429.036978</v>
      </c>
      <c r="AD143" s="7">
        <f t="shared" si="24"/>
        <v>2.401288</v>
      </c>
      <c r="AE143" s="7">
        <v>0</v>
      </c>
      <c r="AF143" s="7">
        <v>0</v>
      </c>
      <c r="AG143" s="7">
        <f>SUM(AC143:AF143)</f>
        <v>431.438266</v>
      </c>
    </row>
    <row r="144" spans="1:33" ht="12.75">
      <c r="A144" s="1" t="s">
        <v>136</v>
      </c>
      <c r="B144" s="1" t="s">
        <v>157</v>
      </c>
      <c r="C144" s="1" t="s">
        <v>71</v>
      </c>
      <c r="D144" s="6">
        <v>1</v>
      </c>
      <c r="E144" s="6">
        <v>52</v>
      </c>
      <c r="F144" s="6">
        <v>0</v>
      </c>
      <c r="G144" s="6">
        <v>19</v>
      </c>
      <c r="H144" s="6">
        <v>0</v>
      </c>
      <c r="I144" s="6">
        <v>13</v>
      </c>
      <c r="J144" s="6">
        <v>0</v>
      </c>
      <c r="K144" s="6">
        <v>0</v>
      </c>
      <c r="L144" s="6" t="s">
        <v>2</v>
      </c>
      <c r="M144" s="6" t="s">
        <v>2</v>
      </c>
      <c r="N144" s="6" t="s">
        <v>2</v>
      </c>
      <c r="O144" s="6">
        <v>0</v>
      </c>
      <c r="P144" s="7">
        <f t="shared" si="21"/>
        <v>85</v>
      </c>
      <c r="Q144" s="6">
        <v>1</v>
      </c>
      <c r="R144" s="1" t="s">
        <v>524</v>
      </c>
      <c r="S144" s="1" t="s">
        <v>523</v>
      </c>
      <c r="U144" s="1">
        <v>14</v>
      </c>
      <c r="V144" s="1">
        <v>0</v>
      </c>
      <c r="X144" s="1">
        <v>3.865198</v>
      </c>
      <c r="Y144" s="1">
        <v>1.200644</v>
      </c>
      <c r="Z144" s="1">
        <v>1.410432</v>
      </c>
      <c r="AA144" s="1">
        <v>1.159739</v>
      </c>
      <c r="AC144" s="7">
        <f t="shared" si="24"/>
        <v>328.54183</v>
      </c>
      <c r="AD144" s="7">
        <f t="shared" si="24"/>
        <v>1.200644</v>
      </c>
      <c r="AE144" s="7">
        <f>+U144*Z144</f>
        <v>19.746048</v>
      </c>
      <c r="AF144" s="7">
        <f>+V144*AA144</f>
        <v>0</v>
      </c>
      <c r="AG144" s="7">
        <f>SUM(AC144:AF144)</f>
        <v>349.488522</v>
      </c>
    </row>
    <row r="145" spans="1:33" ht="12.75">
      <c r="A145" s="1" t="s">
        <v>33</v>
      </c>
      <c r="B145" s="1" t="s">
        <v>33</v>
      </c>
      <c r="C145" s="1" t="s">
        <v>30</v>
      </c>
      <c r="D145" s="7">
        <v>3</v>
      </c>
      <c r="E145" s="7">
        <v>77</v>
      </c>
      <c r="F145" s="7">
        <v>0</v>
      </c>
      <c r="G145" s="7">
        <v>93</v>
      </c>
      <c r="H145" s="7">
        <v>0</v>
      </c>
      <c r="I145" s="7">
        <v>9</v>
      </c>
      <c r="J145" s="7">
        <v>1</v>
      </c>
      <c r="K145" s="7">
        <v>0</v>
      </c>
      <c r="L145" s="6" t="s">
        <v>2</v>
      </c>
      <c r="M145" s="7">
        <v>13</v>
      </c>
      <c r="N145" s="6" t="s">
        <v>2</v>
      </c>
      <c r="O145" s="7">
        <v>37</v>
      </c>
      <c r="P145" s="7">
        <f t="shared" si="21"/>
        <v>233</v>
      </c>
      <c r="Q145" s="7">
        <v>7</v>
      </c>
      <c r="R145" s="1" t="s">
        <v>402</v>
      </c>
      <c r="S145" s="1" t="s">
        <v>424</v>
      </c>
      <c r="U145" s="1">
        <v>0</v>
      </c>
      <c r="V145" s="1">
        <v>0</v>
      </c>
      <c r="X145" s="1">
        <v>3.779072</v>
      </c>
      <c r="Y145" s="1">
        <v>1.067449</v>
      </c>
      <c r="AC145" s="7">
        <f t="shared" si="24"/>
        <v>880.523776</v>
      </c>
      <c r="AD145" s="7">
        <f t="shared" si="24"/>
        <v>7.472143000000001</v>
      </c>
      <c r="AE145" s="7">
        <v>0</v>
      </c>
      <c r="AF145" s="7">
        <v>0</v>
      </c>
      <c r="AG145" s="7">
        <f>SUM(AC145:AF145)</f>
        <v>887.995919</v>
      </c>
    </row>
    <row r="146" spans="1:18" ht="14.25">
      <c r="A146" s="1" t="s">
        <v>596</v>
      </c>
      <c r="C146" s="1" t="s">
        <v>4</v>
      </c>
      <c r="D146" s="26"/>
      <c r="E146" s="6"/>
      <c r="F146" s="6"/>
      <c r="G146" s="6"/>
      <c r="H146" s="6"/>
      <c r="I146" s="6"/>
      <c r="J146" s="6"/>
      <c r="K146" s="6"/>
      <c r="L146" s="6"/>
      <c r="M146" s="6"/>
      <c r="N146" s="6"/>
      <c r="O146" s="6"/>
      <c r="P146" s="7"/>
      <c r="Q146" s="6"/>
      <c r="R146" s="6"/>
    </row>
    <row r="147" spans="1:33" ht="12.75">
      <c r="A147" s="1" t="s">
        <v>55</v>
      </c>
      <c r="B147" s="1" t="s">
        <v>55</v>
      </c>
      <c r="C147" s="1" t="s">
        <v>30</v>
      </c>
      <c r="D147" s="7">
        <v>0</v>
      </c>
      <c r="E147" s="7">
        <v>63</v>
      </c>
      <c r="F147" s="7">
        <v>0</v>
      </c>
      <c r="G147" s="7">
        <v>13</v>
      </c>
      <c r="H147" s="7">
        <v>0</v>
      </c>
      <c r="I147" s="7">
        <v>0</v>
      </c>
      <c r="J147" s="7">
        <v>1</v>
      </c>
      <c r="K147" s="7">
        <v>1</v>
      </c>
      <c r="L147" s="6" t="s">
        <v>2</v>
      </c>
      <c r="M147" s="7">
        <v>20</v>
      </c>
      <c r="N147" s="6" t="s">
        <v>2</v>
      </c>
      <c r="O147" s="7">
        <v>2</v>
      </c>
      <c r="P147" s="7">
        <f t="shared" si="21"/>
        <v>100</v>
      </c>
      <c r="Q147" s="7">
        <v>2</v>
      </c>
      <c r="R147" s="1" t="s">
        <v>403</v>
      </c>
      <c r="S147" s="1" t="s">
        <v>424</v>
      </c>
      <c r="U147" s="1">
        <v>0</v>
      </c>
      <c r="V147" s="1">
        <v>0</v>
      </c>
      <c r="X147" s="1">
        <v>3.779072</v>
      </c>
      <c r="Y147" s="1">
        <v>1.067449</v>
      </c>
      <c r="AC147" s="7">
        <f aca="true" t="shared" si="25" ref="AC147:AC177">+P147*X147</f>
        <v>377.90720000000005</v>
      </c>
      <c r="AD147" s="7">
        <f aca="true" t="shared" si="26" ref="AD147:AD177">+Q147*Y147</f>
        <v>2.134898</v>
      </c>
      <c r="AE147" s="7">
        <v>0</v>
      </c>
      <c r="AF147" s="7">
        <v>0</v>
      </c>
      <c r="AG147" s="7">
        <f aca="true" t="shared" si="27" ref="AG147:AG177">SUM(AC147:AF147)</f>
        <v>380.04209800000007</v>
      </c>
    </row>
    <row r="148" spans="1:33" ht="12.75">
      <c r="A148" s="1" t="s">
        <v>3</v>
      </c>
      <c r="B148" s="1" t="s">
        <v>170</v>
      </c>
      <c r="C148" s="1" t="s">
        <v>609</v>
      </c>
      <c r="D148" s="7">
        <v>0</v>
      </c>
      <c r="E148" s="7">
        <v>17</v>
      </c>
      <c r="F148" s="7">
        <v>0</v>
      </c>
      <c r="G148" s="7">
        <v>12</v>
      </c>
      <c r="H148" s="7">
        <v>0</v>
      </c>
      <c r="I148" s="7">
        <v>0</v>
      </c>
      <c r="J148" s="7">
        <v>0</v>
      </c>
      <c r="K148" s="7">
        <v>0</v>
      </c>
      <c r="L148" s="6" t="s">
        <v>2</v>
      </c>
      <c r="M148" s="6" t="s">
        <v>2</v>
      </c>
      <c r="N148" s="6" t="s">
        <v>2</v>
      </c>
      <c r="O148" s="7">
        <v>0</v>
      </c>
      <c r="P148" s="7">
        <f t="shared" si="21"/>
        <v>29</v>
      </c>
      <c r="Q148" s="7">
        <v>0</v>
      </c>
      <c r="R148" s="1" t="s">
        <v>432</v>
      </c>
      <c r="S148" s="1" t="s">
        <v>422</v>
      </c>
      <c r="U148" s="1">
        <v>0</v>
      </c>
      <c r="V148" s="1">
        <v>0</v>
      </c>
      <c r="X148" s="1">
        <v>3.733361</v>
      </c>
      <c r="Y148" s="1">
        <v>1.339321</v>
      </c>
      <c r="AC148" s="7">
        <f t="shared" si="25"/>
        <v>108.26746899999999</v>
      </c>
      <c r="AD148" s="7">
        <f t="shared" si="26"/>
        <v>0</v>
      </c>
      <c r="AE148" s="7">
        <v>0</v>
      </c>
      <c r="AF148" s="7">
        <v>0</v>
      </c>
      <c r="AG148" s="7">
        <f t="shared" si="27"/>
        <v>108.26746899999999</v>
      </c>
    </row>
    <row r="149" spans="1:33" ht="12.75">
      <c r="A149" s="1" t="s">
        <v>73</v>
      </c>
      <c r="B149" s="1" t="s">
        <v>73</v>
      </c>
      <c r="C149" s="1" t="s">
        <v>71</v>
      </c>
      <c r="D149" s="7">
        <v>27</v>
      </c>
      <c r="E149" s="7">
        <v>85</v>
      </c>
      <c r="F149" s="7">
        <v>0</v>
      </c>
      <c r="G149" s="7">
        <v>59</v>
      </c>
      <c r="H149" s="7">
        <v>0</v>
      </c>
      <c r="I149" s="7">
        <v>21</v>
      </c>
      <c r="J149" s="7">
        <v>0</v>
      </c>
      <c r="K149" s="7">
        <v>0</v>
      </c>
      <c r="L149" s="6" t="s">
        <v>2</v>
      </c>
      <c r="M149" s="6" t="s">
        <v>2</v>
      </c>
      <c r="N149" s="6" t="s">
        <v>2</v>
      </c>
      <c r="O149" s="7">
        <v>0</v>
      </c>
      <c r="P149" s="7">
        <f t="shared" si="21"/>
        <v>192</v>
      </c>
      <c r="Q149" s="7">
        <v>3</v>
      </c>
      <c r="R149" s="1" t="s">
        <v>525</v>
      </c>
      <c r="S149" s="1" t="s">
        <v>523</v>
      </c>
      <c r="U149" s="1">
        <v>0</v>
      </c>
      <c r="V149" s="1">
        <v>0</v>
      </c>
      <c r="X149" s="1">
        <v>3.865198</v>
      </c>
      <c r="Y149" s="1">
        <v>1.200644</v>
      </c>
      <c r="AC149" s="7">
        <f t="shared" si="25"/>
        <v>742.118016</v>
      </c>
      <c r="AD149" s="7">
        <f t="shared" si="26"/>
        <v>3.601932</v>
      </c>
      <c r="AE149" s="7">
        <v>0</v>
      </c>
      <c r="AF149" s="7">
        <v>0</v>
      </c>
      <c r="AG149" s="7">
        <f t="shared" si="27"/>
        <v>745.719948</v>
      </c>
    </row>
    <row r="150" spans="1:33" ht="12.75">
      <c r="A150" s="1" t="s">
        <v>88</v>
      </c>
      <c r="B150" s="1" t="s">
        <v>527</v>
      </c>
      <c r="C150" s="1" t="s">
        <v>71</v>
      </c>
      <c r="D150" s="7">
        <v>11</v>
      </c>
      <c r="E150" s="7">
        <v>111</v>
      </c>
      <c r="F150" s="7">
        <v>0</v>
      </c>
      <c r="G150" s="7">
        <v>37</v>
      </c>
      <c r="H150" s="7">
        <v>0</v>
      </c>
      <c r="I150" s="7">
        <v>17</v>
      </c>
      <c r="J150" s="7">
        <v>0</v>
      </c>
      <c r="K150" s="7">
        <v>0</v>
      </c>
      <c r="L150" s="6" t="s">
        <v>2</v>
      </c>
      <c r="M150" s="6" t="s">
        <v>2</v>
      </c>
      <c r="N150" s="6" t="s">
        <v>2</v>
      </c>
      <c r="O150" s="7">
        <v>0</v>
      </c>
      <c r="P150" s="7">
        <f t="shared" si="21"/>
        <v>176</v>
      </c>
      <c r="Q150" s="7">
        <v>4</v>
      </c>
      <c r="R150" s="1" t="s">
        <v>526</v>
      </c>
      <c r="S150" s="1" t="s">
        <v>523</v>
      </c>
      <c r="U150" s="1">
        <v>0</v>
      </c>
      <c r="V150" s="1">
        <v>0</v>
      </c>
      <c r="X150" s="1">
        <v>3.865198</v>
      </c>
      <c r="Y150" s="1">
        <v>1.200644</v>
      </c>
      <c r="AC150" s="7">
        <f t="shared" si="25"/>
        <v>680.274848</v>
      </c>
      <c r="AD150" s="7">
        <f t="shared" si="26"/>
        <v>4.802576</v>
      </c>
      <c r="AE150" s="7">
        <v>0</v>
      </c>
      <c r="AF150" s="7">
        <v>0</v>
      </c>
      <c r="AG150" s="7">
        <f t="shared" si="27"/>
        <v>685.0774240000001</v>
      </c>
    </row>
    <row r="151" spans="1:33" ht="12.75">
      <c r="A151" s="1" t="s">
        <v>137</v>
      </c>
      <c r="B151" s="1" t="s">
        <v>467</v>
      </c>
      <c r="C151" s="1" t="s">
        <v>155</v>
      </c>
      <c r="D151" s="1">
        <v>0</v>
      </c>
      <c r="E151" s="6">
        <v>39</v>
      </c>
      <c r="F151" s="6">
        <v>0</v>
      </c>
      <c r="G151" s="6">
        <v>18</v>
      </c>
      <c r="H151" s="6">
        <v>0</v>
      </c>
      <c r="I151" s="6">
        <v>1</v>
      </c>
      <c r="J151" s="6">
        <v>0</v>
      </c>
      <c r="K151" s="6">
        <v>0</v>
      </c>
      <c r="L151" s="6">
        <v>0</v>
      </c>
      <c r="M151" s="6" t="s">
        <v>2</v>
      </c>
      <c r="N151" s="6">
        <v>14</v>
      </c>
      <c r="O151" s="6">
        <v>2</v>
      </c>
      <c r="P151" s="7">
        <f t="shared" si="21"/>
        <v>74</v>
      </c>
      <c r="Q151" s="6">
        <v>2</v>
      </c>
      <c r="R151" s="1" t="s">
        <v>468</v>
      </c>
      <c r="S151" s="1" t="s">
        <v>466</v>
      </c>
      <c r="U151" s="1">
        <v>0</v>
      </c>
      <c r="V151" s="1">
        <v>0</v>
      </c>
      <c r="X151" s="1">
        <v>3.881235</v>
      </c>
      <c r="Y151" s="1">
        <v>1.036058</v>
      </c>
      <c r="AC151" s="7">
        <f t="shared" si="25"/>
        <v>287.21139</v>
      </c>
      <c r="AD151" s="7">
        <f t="shared" si="26"/>
        <v>2.072116</v>
      </c>
      <c r="AE151" s="7">
        <v>0</v>
      </c>
      <c r="AF151" s="7">
        <v>0</v>
      </c>
      <c r="AG151" s="7">
        <f t="shared" si="27"/>
        <v>289.283506</v>
      </c>
    </row>
    <row r="152" spans="1:33" ht="12.75">
      <c r="A152" s="1" t="s">
        <v>138</v>
      </c>
      <c r="B152" s="1" t="s">
        <v>138</v>
      </c>
      <c r="C152" s="1" t="s">
        <v>71</v>
      </c>
      <c r="D152" s="7">
        <v>18</v>
      </c>
      <c r="E152" s="7">
        <v>236</v>
      </c>
      <c r="F152" s="7">
        <v>0</v>
      </c>
      <c r="G152" s="7">
        <v>227</v>
      </c>
      <c r="H152" s="7">
        <v>0</v>
      </c>
      <c r="I152" s="7">
        <v>86</v>
      </c>
      <c r="J152" s="7">
        <v>0</v>
      </c>
      <c r="K152" s="7">
        <v>0</v>
      </c>
      <c r="L152" s="6" t="s">
        <v>2</v>
      </c>
      <c r="M152" s="6" t="s">
        <v>2</v>
      </c>
      <c r="N152" s="6" t="s">
        <v>2</v>
      </c>
      <c r="O152" s="6">
        <v>0</v>
      </c>
      <c r="P152" s="7">
        <f aca="true" t="shared" si="28" ref="P152:P184">SUM(D152:O152)</f>
        <v>567</v>
      </c>
      <c r="Q152" s="6">
        <v>14</v>
      </c>
      <c r="R152" s="1" t="s">
        <v>528</v>
      </c>
      <c r="S152" s="1" t="s">
        <v>523</v>
      </c>
      <c r="U152" s="1">
        <v>23</v>
      </c>
      <c r="V152" s="1">
        <v>20</v>
      </c>
      <c r="X152" s="1">
        <v>3.865198</v>
      </c>
      <c r="Y152" s="1">
        <v>1.200644</v>
      </c>
      <c r="Z152" s="1">
        <v>1.410432</v>
      </c>
      <c r="AA152" s="1">
        <v>1.159739</v>
      </c>
      <c r="AC152" s="7">
        <f t="shared" si="25"/>
        <v>2191.567266</v>
      </c>
      <c r="AD152" s="7">
        <f t="shared" si="26"/>
        <v>16.809016</v>
      </c>
      <c r="AE152" s="7">
        <f>+U152*Z152</f>
        <v>32.439935999999996</v>
      </c>
      <c r="AF152" s="7">
        <f>+V152*AA152</f>
        <v>23.19478</v>
      </c>
      <c r="AG152" s="7">
        <f t="shared" si="27"/>
        <v>2264.010998</v>
      </c>
    </row>
    <row r="153" spans="1:33" ht="12.75">
      <c r="A153" s="1" t="s">
        <v>235</v>
      </c>
      <c r="B153" s="1" t="s">
        <v>236</v>
      </c>
      <c r="C153" s="1" t="s">
        <v>4</v>
      </c>
      <c r="D153" s="6">
        <v>0</v>
      </c>
      <c r="E153" s="6">
        <v>16</v>
      </c>
      <c r="F153" s="6">
        <v>0</v>
      </c>
      <c r="G153" s="6">
        <v>3</v>
      </c>
      <c r="H153" s="6">
        <v>0</v>
      </c>
      <c r="I153" s="6">
        <v>0</v>
      </c>
      <c r="J153" s="6">
        <v>0</v>
      </c>
      <c r="K153" s="6">
        <v>0</v>
      </c>
      <c r="L153" s="6" t="s">
        <v>2</v>
      </c>
      <c r="M153" s="6" t="s">
        <v>2</v>
      </c>
      <c r="N153" s="6" t="s">
        <v>2</v>
      </c>
      <c r="O153" s="6">
        <v>3</v>
      </c>
      <c r="P153" s="7">
        <f t="shared" si="28"/>
        <v>22</v>
      </c>
      <c r="Q153" s="6">
        <v>0</v>
      </c>
      <c r="R153" s="1" t="s">
        <v>322</v>
      </c>
      <c r="S153" s="1" t="s">
        <v>427</v>
      </c>
      <c r="U153" s="1">
        <v>0</v>
      </c>
      <c r="V153" s="1">
        <v>0</v>
      </c>
      <c r="X153" s="1">
        <v>4.049907</v>
      </c>
      <c r="Y153" s="1">
        <v>1.086253</v>
      </c>
      <c r="AC153" s="7">
        <f t="shared" si="25"/>
        <v>89.097954</v>
      </c>
      <c r="AD153" s="7">
        <f t="shared" si="26"/>
        <v>0</v>
      </c>
      <c r="AE153" s="7">
        <v>0</v>
      </c>
      <c r="AF153" s="7">
        <v>0</v>
      </c>
      <c r="AG153" s="7">
        <f t="shared" si="27"/>
        <v>89.097954</v>
      </c>
    </row>
    <row r="154" spans="1:33" ht="12.75">
      <c r="A154" s="1" t="s">
        <v>235</v>
      </c>
      <c r="B154" s="1" t="s">
        <v>255</v>
      </c>
      <c r="C154" s="1" t="s">
        <v>4</v>
      </c>
      <c r="D154" s="6">
        <v>0</v>
      </c>
      <c r="E154" s="6">
        <v>22</v>
      </c>
      <c r="F154" s="6">
        <v>0</v>
      </c>
      <c r="G154" s="6">
        <v>4</v>
      </c>
      <c r="H154" s="6">
        <v>0</v>
      </c>
      <c r="I154" s="6">
        <v>0</v>
      </c>
      <c r="J154" s="6">
        <v>0</v>
      </c>
      <c r="K154" s="6">
        <v>0</v>
      </c>
      <c r="L154" s="6" t="s">
        <v>2</v>
      </c>
      <c r="M154" s="6" t="s">
        <v>2</v>
      </c>
      <c r="N154" s="6" t="s">
        <v>2</v>
      </c>
      <c r="O154" s="6">
        <v>4</v>
      </c>
      <c r="P154" s="7">
        <f t="shared" si="28"/>
        <v>30</v>
      </c>
      <c r="Q154" s="6">
        <v>1</v>
      </c>
      <c r="R154" s="1" t="s">
        <v>323</v>
      </c>
      <c r="S154" s="1" t="s">
        <v>423</v>
      </c>
      <c r="U154" s="1">
        <v>0</v>
      </c>
      <c r="V154" s="1">
        <v>0</v>
      </c>
      <c r="X154" s="1">
        <v>4.049907</v>
      </c>
      <c r="Y154" s="1">
        <v>1.086253</v>
      </c>
      <c r="AC154" s="7">
        <f t="shared" si="25"/>
        <v>121.49721000000001</v>
      </c>
      <c r="AD154" s="7">
        <f t="shared" si="26"/>
        <v>1.086253</v>
      </c>
      <c r="AE154" s="7">
        <v>0</v>
      </c>
      <c r="AF154" s="7">
        <v>0</v>
      </c>
      <c r="AG154" s="7">
        <f t="shared" si="27"/>
        <v>122.58346300000001</v>
      </c>
    </row>
    <row r="155" spans="1:33" ht="12.75">
      <c r="A155" s="1" t="s">
        <v>39</v>
      </c>
      <c r="B155" s="1" t="s">
        <v>205</v>
      </c>
      <c r="C155" s="1" t="s">
        <v>30</v>
      </c>
      <c r="D155" s="7">
        <v>0</v>
      </c>
      <c r="E155" s="7">
        <v>2</v>
      </c>
      <c r="F155" s="7">
        <v>0</v>
      </c>
      <c r="G155" s="7">
        <v>3</v>
      </c>
      <c r="H155" s="7">
        <v>0</v>
      </c>
      <c r="I155" s="7">
        <v>0</v>
      </c>
      <c r="J155" s="7">
        <v>0</v>
      </c>
      <c r="K155" s="7">
        <v>0</v>
      </c>
      <c r="L155" s="6" t="s">
        <v>2</v>
      </c>
      <c r="M155" s="7">
        <v>1</v>
      </c>
      <c r="N155" s="6" t="s">
        <v>2</v>
      </c>
      <c r="O155" s="7">
        <v>0</v>
      </c>
      <c r="P155" s="7">
        <f t="shared" si="28"/>
        <v>6</v>
      </c>
      <c r="Q155" s="7">
        <v>1</v>
      </c>
      <c r="R155" s="1" t="s">
        <v>404</v>
      </c>
      <c r="S155" s="1" t="s">
        <v>424</v>
      </c>
      <c r="U155" s="1">
        <v>0</v>
      </c>
      <c r="V155" s="1">
        <v>0</v>
      </c>
      <c r="X155" s="1">
        <v>3.779072</v>
      </c>
      <c r="Y155" s="1">
        <v>1.067449</v>
      </c>
      <c r="AC155" s="7">
        <f t="shared" si="25"/>
        <v>22.674432000000003</v>
      </c>
      <c r="AD155" s="7">
        <f t="shared" si="26"/>
        <v>1.067449</v>
      </c>
      <c r="AE155" s="7">
        <v>0</v>
      </c>
      <c r="AF155" s="7">
        <v>0</v>
      </c>
      <c r="AG155" s="7">
        <f t="shared" si="27"/>
        <v>23.741881000000003</v>
      </c>
    </row>
    <row r="156" spans="1:33" ht="12.75">
      <c r="A156" s="1" t="s">
        <v>39</v>
      </c>
      <c r="B156" s="1" t="s">
        <v>39</v>
      </c>
      <c r="C156" s="1" t="s">
        <v>30</v>
      </c>
      <c r="D156" s="7">
        <v>0</v>
      </c>
      <c r="E156" s="7">
        <v>45</v>
      </c>
      <c r="F156" s="7">
        <v>0</v>
      </c>
      <c r="G156" s="7">
        <v>42</v>
      </c>
      <c r="H156" s="7">
        <v>0</v>
      </c>
      <c r="I156" s="7">
        <v>0</v>
      </c>
      <c r="J156" s="7">
        <v>0</v>
      </c>
      <c r="K156" s="7">
        <v>4</v>
      </c>
      <c r="L156" s="6" t="s">
        <v>2</v>
      </c>
      <c r="M156" s="7">
        <v>15</v>
      </c>
      <c r="N156" s="6" t="s">
        <v>2</v>
      </c>
      <c r="O156" s="7">
        <v>10</v>
      </c>
      <c r="P156" s="7">
        <f t="shared" si="28"/>
        <v>116</v>
      </c>
      <c r="Q156" s="7">
        <v>3</v>
      </c>
      <c r="R156" s="1" t="s">
        <v>405</v>
      </c>
      <c r="S156" s="1" t="s">
        <v>424</v>
      </c>
      <c r="U156" s="1">
        <v>0</v>
      </c>
      <c r="V156" s="1">
        <v>0</v>
      </c>
      <c r="X156" s="1">
        <v>3.779072</v>
      </c>
      <c r="Y156" s="1">
        <v>1.067449</v>
      </c>
      <c r="AC156" s="7">
        <f t="shared" si="25"/>
        <v>438.37235200000003</v>
      </c>
      <c r="AD156" s="7">
        <f t="shared" si="26"/>
        <v>3.2023470000000005</v>
      </c>
      <c r="AE156" s="7">
        <v>0</v>
      </c>
      <c r="AF156" s="7">
        <v>0</v>
      </c>
      <c r="AG156" s="7">
        <f t="shared" si="27"/>
        <v>441.574699</v>
      </c>
    </row>
    <row r="157" spans="1:33" ht="14.25">
      <c r="A157" s="1" t="s">
        <v>597</v>
      </c>
      <c r="B157" s="1" t="s">
        <v>93</v>
      </c>
      <c r="C157" s="1" t="s">
        <v>71</v>
      </c>
      <c r="D157" s="7">
        <v>2</v>
      </c>
      <c r="E157" s="7">
        <v>162</v>
      </c>
      <c r="F157" s="7">
        <v>0</v>
      </c>
      <c r="G157" s="7">
        <v>50</v>
      </c>
      <c r="H157" s="7">
        <v>0</v>
      </c>
      <c r="I157" s="7">
        <v>32</v>
      </c>
      <c r="J157" s="7">
        <v>0</v>
      </c>
      <c r="K157" s="7">
        <v>0</v>
      </c>
      <c r="L157" s="6" t="s">
        <v>2</v>
      </c>
      <c r="M157" s="6" t="s">
        <v>2</v>
      </c>
      <c r="N157" s="6" t="s">
        <v>2</v>
      </c>
      <c r="O157" s="7">
        <v>0</v>
      </c>
      <c r="P157" s="7">
        <f t="shared" si="28"/>
        <v>246</v>
      </c>
      <c r="Q157" s="7">
        <v>5</v>
      </c>
      <c r="R157" s="1" t="s">
        <v>529</v>
      </c>
      <c r="S157" s="1" t="s">
        <v>523</v>
      </c>
      <c r="U157" s="1">
        <v>0</v>
      </c>
      <c r="V157" s="1">
        <v>0</v>
      </c>
      <c r="X157" s="1">
        <v>3.865198</v>
      </c>
      <c r="Y157" s="1">
        <v>1.200644</v>
      </c>
      <c r="AC157" s="7">
        <f t="shared" si="25"/>
        <v>950.838708</v>
      </c>
      <c r="AD157" s="7">
        <f t="shared" si="26"/>
        <v>6.003220000000001</v>
      </c>
      <c r="AE157" s="7">
        <v>0</v>
      </c>
      <c r="AF157" s="7">
        <v>0</v>
      </c>
      <c r="AG157" s="7">
        <f t="shared" si="27"/>
        <v>956.841928</v>
      </c>
    </row>
    <row r="158" spans="1:33" ht="12.75">
      <c r="A158" s="1" t="s">
        <v>254</v>
      </c>
      <c r="B158" s="1" t="s">
        <v>254</v>
      </c>
      <c r="C158" s="1" t="s">
        <v>4</v>
      </c>
      <c r="D158" s="6">
        <v>0</v>
      </c>
      <c r="E158" s="6">
        <v>59</v>
      </c>
      <c r="F158" s="6">
        <v>0</v>
      </c>
      <c r="G158" s="6">
        <v>0</v>
      </c>
      <c r="H158" s="6">
        <v>0</v>
      </c>
      <c r="I158" s="6">
        <v>0</v>
      </c>
      <c r="J158" s="6">
        <v>0</v>
      </c>
      <c r="K158" s="6">
        <v>0</v>
      </c>
      <c r="L158" s="6" t="s">
        <v>2</v>
      </c>
      <c r="M158" s="6" t="s">
        <v>2</v>
      </c>
      <c r="N158" s="6" t="s">
        <v>2</v>
      </c>
      <c r="O158" s="6">
        <v>0</v>
      </c>
      <c r="P158" s="7">
        <f t="shared" si="28"/>
        <v>59</v>
      </c>
      <c r="Q158" s="6">
        <v>1</v>
      </c>
      <c r="R158" s="1" t="s">
        <v>324</v>
      </c>
      <c r="S158" s="1" t="s">
        <v>423</v>
      </c>
      <c r="U158" s="1">
        <v>0</v>
      </c>
      <c r="V158" s="1">
        <v>0</v>
      </c>
      <c r="X158" s="1">
        <v>4.049907</v>
      </c>
      <c r="Y158" s="1">
        <v>1.086253</v>
      </c>
      <c r="AC158" s="7">
        <f t="shared" si="25"/>
        <v>238.944513</v>
      </c>
      <c r="AD158" s="7">
        <f t="shared" si="26"/>
        <v>1.086253</v>
      </c>
      <c r="AE158" s="7">
        <v>0</v>
      </c>
      <c r="AF158" s="7">
        <v>0</v>
      </c>
      <c r="AG158" s="7">
        <f t="shared" si="27"/>
        <v>240.030766</v>
      </c>
    </row>
    <row r="159" spans="1:33" ht="12.75">
      <c r="A159" s="1" t="s">
        <v>251</v>
      </c>
      <c r="B159" s="1" t="s">
        <v>252</v>
      </c>
      <c r="C159" s="1" t="s">
        <v>4</v>
      </c>
      <c r="D159" s="6">
        <v>0</v>
      </c>
      <c r="E159" s="6">
        <v>69</v>
      </c>
      <c r="F159" s="6">
        <v>0</v>
      </c>
      <c r="G159" s="6">
        <v>1</v>
      </c>
      <c r="H159" s="6">
        <v>0</v>
      </c>
      <c r="I159" s="6">
        <v>0</v>
      </c>
      <c r="J159" s="6">
        <v>0</v>
      </c>
      <c r="K159" s="6">
        <v>0</v>
      </c>
      <c r="L159" s="6" t="s">
        <v>2</v>
      </c>
      <c r="M159" s="6" t="s">
        <v>2</v>
      </c>
      <c r="N159" s="6" t="s">
        <v>2</v>
      </c>
      <c r="O159" s="6">
        <v>4</v>
      </c>
      <c r="P159" s="7">
        <f t="shared" si="28"/>
        <v>74</v>
      </c>
      <c r="Q159" s="6">
        <v>1</v>
      </c>
      <c r="R159" s="1" t="s">
        <v>325</v>
      </c>
      <c r="S159" s="1" t="s">
        <v>423</v>
      </c>
      <c r="U159" s="1">
        <v>0</v>
      </c>
      <c r="V159" s="1">
        <v>0</v>
      </c>
      <c r="X159" s="1">
        <v>4.049907</v>
      </c>
      <c r="Y159" s="1">
        <v>1.086253</v>
      </c>
      <c r="AC159" s="7">
        <f t="shared" si="25"/>
        <v>299.693118</v>
      </c>
      <c r="AD159" s="7">
        <f t="shared" si="26"/>
        <v>1.086253</v>
      </c>
      <c r="AE159" s="7">
        <v>0</v>
      </c>
      <c r="AF159" s="7">
        <v>0</v>
      </c>
      <c r="AG159" s="7">
        <f t="shared" si="27"/>
        <v>300.779371</v>
      </c>
    </row>
    <row r="160" spans="1:33" ht="12.75">
      <c r="A160" s="1" t="s">
        <v>228</v>
      </c>
      <c r="B160" s="1" t="s">
        <v>229</v>
      </c>
      <c r="C160" s="1" t="s">
        <v>4</v>
      </c>
      <c r="D160" s="6">
        <v>0</v>
      </c>
      <c r="E160" s="6">
        <v>17</v>
      </c>
      <c r="F160" s="6">
        <v>0</v>
      </c>
      <c r="G160" s="6">
        <v>0</v>
      </c>
      <c r="H160" s="6">
        <v>0</v>
      </c>
      <c r="I160" s="6">
        <v>0</v>
      </c>
      <c r="J160" s="6">
        <v>0</v>
      </c>
      <c r="K160" s="6">
        <v>0</v>
      </c>
      <c r="L160" s="6" t="s">
        <v>2</v>
      </c>
      <c r="M160" s="6" t="s">
        <v>2</v>
      </c>
      <c r="N160" s="6" t="s">
        <v>2</v>
      </c>
      <c r="O160" s="6">
        <v>0</v>
      </c>
      <c r="P160" s="7">
        <f t="shared" si="28"/>
        <v>17</v>
      </c>
      <c r="Q160" s="6">
        <v>0</v>
      </c>
      <c r="R160" s="1" t="s">
        <v>326</v>
      </c>
      <c r="S160" s="1" t="s">
        <v>427</v>
      </c>
      <c r="U160" s="1">
        <v>0</v>
      </c>
      <c r="V160" s="1">
        <v>0</v>
      </c>
      <c r="X160" s="1">
        <v>4.049907</v>
      </c>
      <c r="Y160" s="1">
        <v>1.086253</v>
      </c>
      <c r="AC160" s="7">
        <f t="shared" si="25"/>
        <v>68.848419</v>
      </c>
      <c r="AD160" s="7">
        <f t="shared" si="26"/>
        <v>0</v>
      </c>
      <c r="AE160" s="7">
        <v>0</v>
      </c>
      <c r="AF160" s="7">
        <v>0</v>
      </c>
      <c r="AG160" s="7">
        <f t="shared" si="27"/>
        <v>68.848419</v>
      </c>
    </row>
    <row r="161" spans="1:33" ht="12.75">
      <c r="A161" s="1" t="s">
        <v>228</v>
      </c>
      <c r="B161" s="1" t="s">
        <v>245</v>
      </c>
      <c r="C161" s="1" t="s">
        <v>4</v>
      </c>
      <c r="D161" s="6">
        <v>0</v>
      </c>
      <c r="E161" s="6">
        <v>23</v>
      </c>
      <c r="F161" s="6">
        <v>0</v>
      </c>
      <c r="G161" s="6">
        <v>1</v>
      </c>
      <c r="H161" s="6">
        <v>0</v>
      </c>
      <c r="I161" s="6">
        <v>0</v>
      </c>
      <c r="J161" s="6">
        <v>0</v>
      </c>
      <c r="K161" s="6">
        <v>0</v>
      </c>
      <c r="L161" s="6" t="s">
        <v>2</v>
      </c>
      <c r="M161" s="6" t="s">
        <v>2</v>
      </c>
      <c r="N161" s="6" t="s">
        <v>2</v>
      </c>
      <c r="O161" s="6">
        <v>7</v>
      </c>
      <c r="P161" s="7">
        <f t="shared" si="28"/>
        <v>31</v>
      </c>
      <c r="Q161" s="6">
        <v>1</v>
      </c>
      <c r="R161" s="1" t="s">
        <v>327</v>
      </c>
      <c r="S161" s="1" t="s">
        <v>429</v>
      </c>
      <c r="U161" s="1">
        <v>0</v>
      </c>
      <c r="V161" s="1">
        <v>0</v>
      </c>
      <c r="X161" s="1">
        <v>4.049907</v>
      </c>
      <c r="Y161" s="1">
        <v>1.086253</v>
      </c>
      <c r="AC161" s="7">
        <f t="shared" si="25"/>
        <v>125.547117</v>
      </c>
      <c r="AD161" s="7">
        <f t="shared" si="26"/>
        <v>1.086253</v>
      </c>
      <c r="AE161" s="7">
        <v>0</v>
      </c>
      <c r="AF161" s="7">
        <v>0</v>
      </c>
      <c r="AG161" s="7">
        <f t="shared" si="27"/>
        <v>126.63337</v>
      </c>
    </row>
    <row r="162" spans="1:33" ht="12.75">
      <c r="A162" s="1" t="s">
        <v>228</v>
      </c>
      <c r="B162" s="1" t="s">
        <v>253</v>
      </c>
      <c r="C162" s="1" t="s">
        <v>4</v>
      </c>
      <c r="D162" s="6">
        <v>0</v>
      </c>
      <c r="E162" s="6">
        <v>40</v>
      </c>
      <c r="F162" s="6">
        <v>0</v>
      </c>
      <c r="G162" s="6">
        <v>0</v>
      </c>
      <c r="H162" s="6">
        <v>0</v>
      </c>
      <c r="I162" s="6">
        <v>0</v>
      </c>
      <c r="J162" s="6">
        <v>0</v>
      </c>
      <c r="K162" s="6">
        <v>0</v>
      </c>
      <c r="L162" s="6" t="s">
        <v>2</v>
      </c>
      <c r="M162" s="6" t="s">
        <v>2</v>
      </c>
      <c r="N162" s="6" t="s">
        <v>2</v>
      </c>
      <c r="O162" s="6">
        <v>4</v>
      </c>
      <c r="P162" s="7">
        <f t="shared" si="28"/>
        <v>44</v>
      </c>
      <c r="Q162" s="6">
        <v>1</v>
      </c>
      <c r="R162" s="1" t="s">
        <v>328</v>
      </c>
      <c r="S162" s="1" t="s">
        <v>423</v>
      </c>
      <c r="U162" s="1">
        <v>0</v>
      </c>
      <c r="V162" s="1">
        <v>0</v>
      </c>
      <c r="X162" s="1">
        <v>4.049907</v>
      </c>
      <c r="Y162" s="1">
        <v>1.086253</v>
      </c>
      <c r="AC162" s="7">
        <f t="shared" si="25"/>
        <v>178.195908</v>
      </c>
      <c r="AD162" s="7">
        <f t="shared" si="26"/>
        <v>1.086253</v>
      </c>
      <c r="AE162" s="7">
        <v>0</v>
      </c>
      <c r="AF162" s="7">
        <v>0</v>
      </c>
      <c r="AG162" s="7">
        <f t="shared" si="27"/>
        <v>179.282161</v>
      </c>
    </row>
    <row r="163" spans="1:33" ht="12.75">
      <c r="A163" s="1" t="s">
        <v>62</v>
      </c>
      <c r="B163" s="1" t="s">
        <v>463</v>
      </c>
      <c r="C163" s="1" t="s">
        <v>155</v>
      </c>
      <c r="D163" s="7">
        <v>0</v>
      </c>
      <c r="E163" s="7">
        <v>44</v>
      </c>
      <c r="F163" s="7">
        <v>0</v>
      </c>
      <c r="G163" s="7">
        <v>18</v>
      </c>
      <c r="H163" s="7">
        <v>0</v>
      </c>
      <c r="I163" s="7">
        <v>0</v>
      </c>
      <c r="J163" s="7">
        <v>0</v>
      </c>
      <c r="K163" s="7">
        <v>0</v>
      </c>
      <c r="L163" s="7">
        <v>0</v>
      </c>
      <c r="M163" s="6" t="s">
        <v>2</v>
      </c>
      <c r="N163" s="7">
        <v>3</v>
      </c>
      <c r="O163" s="7">
        <v>0</v>
      </c>
      <c r="P163" s="7">
        <f t="shared" si="28"/>
        <v>65</v>
      </c>
      <c r="Q163" s="7">
        <v>1</v>
      </c>
      <c r="R163" s="1" t="s">
        <v>464</v>
      </c>
      <c r="S163" s="1" t="s">
        <v>466</v>
      </c>
      <c r="U163" s="1">
        <v>0</v>
      </c>
      <c r="V163" s="1">
        <v>0</v>
      </c>
      <c r="X163" s="1">
        <v>3.881235</v>
      </c>
      <c r="Y163" s="1">
        <v>1.036058</v>
      </c>
      <c r="AC163" s="7">
        <f t="shared" si="25"/>
        <v>252.28027500000002</v>
      </c>
      <c r="AD163" s="7">
        <f t="shared" si="26"/>
        <v>1.036058</v>
      </c>
      <c r="AE163" s="7">
        <v>0</v>
      </c>
      <c r="AF163" s="7">
        <v>0</v>
      </c>
      <c r="AG163" s="7">
        <f t="shared" si="27"/>
        <v>253.31633300000001</v>
      </c>
    </row>
    <row r="164" spans="1:33" ht="12.75">
      <c r="A164" s="1" t="s">
        <v>62</v>
      </c>
      <c r="B164" s="1" t="s">
        <v>62</v>
      </c>
      <c r="C164" s="1" t="s">
        <v>30</v>
      </c>
      <c r="D164" s="7">
        <v>0</v>
      </c>
      <c r="E164" s="7">
        <v>28</v>
      </c>
      <c r="F164" s="7">
        <v>0</v>
      </c>
      <c r="G164" s="7">
        <v>37</v>
      </c>
      <c r="H164" s="7">
        <v>0</v>
      </c>
      <c r="I164" s="7">
        <v>0</v>
      </c>
      <c r="J164" s="7">
        <v>0</v>
      </c>
      <c r="K164" s="7">
        <v>4</v>
      </c>
      <c r="L164" s="6" t="s">
        <v>2</v>
      </c>
      <c r="M164" s="7">
        <v>8</v>
      </c>
      <c r="N164" s="6" t="s">
        <v>2</v>
      </c>
      <c r="O164" s="7">
        <v>3</v>
      </c>
      <c r="P164" s="7">
        <f t="shared" si="28"/>
        <v>80</v>
      </c>
      <c r="Q164" s="7">
        <v>2</v>
      </c>
      <c r="R164" s="1" t="s">
        <v>406</v>
      </c>
      <c r="S164" s="1" t="s">
        <v>424</v>
      </c>
      <c r="U164" s="1">
        <v>0</v>
      </c>
      <c r="V164" s="1">
        <v>0</v>
      </c>
      <c r="X164" s="1">
        <v>3.779072</v>
      </c>
      <c r="Y164" s="1">
        <v>1.067449</v>
      </c>
      <c r="AC164" s="7">
        <f t="shared" si="25"/>
        <v>302.32576</v>
      </c>
      <c r="AD164" s="7">
        <f t="shared" si="26"/>
        <v>2.134898</v>
      </c>
      <c r="AE164" s="7">
        <v>0</v>
      </c>
      <c r="AF164" s="7">
        <v>0</v>
      </c>
      <c r="AG164" s="7">
        <f t="shared" si="27"/>
        <v>304.460658</v>
      </c>
    </row>
    <row r="165" spans="1:33" ht="12.75">
      <c r="A165" s="1" t="s">
        <v>139</v>
      </c>
      <c r="B165" s="1" t="s">
        <v>461</v>
      </c>
      <c r="C165" s="1" t="s">
        <v>155</v>
      </c>
      <c r="D165" s="6">
        <v>0</v>
      </c>
      <c r="E165" s="6">
        <v>37</v>
      </c>
      <c r="F165" s="6">
        <v>0</v>
      </c>
      <c r="G165" s="6">
        <v>7</v>
      </c>
      <c r="H165" s="6">
        <v>0</v>
      </c>
      <c r="I165" s="6">
        <v>1</v>
      </c>
      <c r="J165" s="6">
        <v>0</v>
      </c>
      <c r="K165" s="6">
        <v>0</v>
      </c>
      <c r="L165" s="6">
        <v>0</v>
      </c>
      <c r="M165" s="6" t="s">
        <v>2</v>
      </c>
      <c r="N165" s="6">
        <v>7</v>
      </c>
      <c r="O165" s="6">
        <v>4</v>
      </c>
      <c r="P165" s="7">
        <f t="shared" si="28"/>
        <v>56</v>
      </c>
      <c r="Q165" s="6">
        <v>0</v>
      </c>
      <c r="R165" s="1" t="s">
        <v>462</v>
      </c>
      <c r="S165" s="1" t="s">
        <v>456</v>
      </c>
      <c r="U165" s="1">
        <v>0</v>
      </c>
      <c r="V165" s="1">
        <v>0</v>
      </c>
      <c r="X165" s="1">
        <v>3.881235</v>
      </c>
      <c r="Y165" s="1">
        <v>1.036058</v>
      </c>
      <c r="AC165" s="7">
        <f t="shared" si="25"/>
        <v>217.34916</v>
      </c>
      <c r="AD165" s="7">
        <f t="shared" si="26"/>
        <v>0</v>
      </c>
      <c r="AE165" s="7">
        <v>0</v>
      </c>
      <c r="AF165" s="7">
        <v>0</v>
      </c>
      <c r="AG165" s="7">
        <f t="shared" si="27"/>
        <v>217.34916</v>
      </c>
    </row>
    <row r="166" spans="1:33" ht="12.75">
      <c r="A166" s="1" t="s">
        <v>139</v>
      </c>
      <c r="B166" s="1" t="s">
        <v>139</v>
      </c>
      <c r="C166" s="1" t="s">
        <v>155</v>
      </c>
      <c r="D166" s="6">
        <v>0</v>
      </c>
      <c r="E166" s="6">
        <v>103</v>
      </c>
      <c r="F166" s="6">
        <v>0</v>
      </c>
      <c r="G166" s="6">
        <v>49</v>
      </c>
      <c r="H166" s="6">
        <v>0</v>
      </c>
      <c r="I166" s="6">
        <v>8</v>
      </c>
      <c r="J166" s="6">
        <v>1</v>
      </c>
      <c r="K166" s="6">
        <v>0</v>
      </c>
      <c r="L166" s="6">
        <v>0</v>
      </c>
      <c r="M166" s="6" t="s">
        <v>2</v>
      </c>
      <c r="N166" s="6">
        <v>20</v>
      </c>
      <c r="O166" s="6">
        <v>24</v>
      </c>
      <c r="P166" s="7">
        <f t="shared" si="28"/>
        <v>205</v>
      </c>
      <c r="Q166" s="6">
        <v>3</v>
      </c>
      <c r="R166" s="1" t="s">
        <v>469</v>
      </c>
      <c r="S166" s="1" t="s">
        <v>466</v>
      </c>
      <c r="U166" s="1">
        <v>31</v>
      </c>
      <c r="V166" s="1">
        <v>0</v>
      </c>
      <c r="X166" s="1">
        <v>3.881235</v>
      </c>
      <c r="Y166" s="1">
        <v>1.036058</v>
      </c>
      <c r="Z166" s="1">
        <v>1.185792</v>
      </c>
      <c r="AA166" s="1">
        <v>1.139456</v>
      </c>
      <c r="AC166" s="7">
        <f t="shared" si="25"/>
        <v>795.653175</v>
      </c>
      <c r="AD166" s="7">
        <f t="shared" si="26"/>
        <v>3.108174</v>
      </c>
      <c r="AE166" s="7">
        <f>+U166*Z166</f>
        <v>36.759552</v>
      </c>
      <c r="AF166" s="7">
        <f>+V166*AA166</f>
        <v>0</v>
      </c>
      <c r="AG166" s="7">
        <f t="shared" si="27"/>
        <v>835.520901</v>
      </c>
    </row>
    <row r="167" spans="1:33" ht="12.75">
      <c r="A167" s="1" t="s">
        <v>105</v>
      </c>
      <c r="B167" s="1" t="s">
        <v>105</v>
      </c>
      <c r="C167" s="1" t="s">
        <v>71</v>
      </c>
      <c r="D167" s="7">
        <v>0</v>
      </c>
      <c r="E167" s="7">
        <v>28</v>
      </c>
      <c r="F167" s="7">
        <v>0</v>
      </c>
      <c r="G167" s="7">
        <v>2</v>
      </c>
      <c r="H167" s="7">
        <v>0</v>
      </c>
      <c r="I167" s="7">
        <v>1</v>
      </c>
      <c r="J167" s="7">
        <v>0</v>
      </c>
      <c r="K167" s="7">
        <v>0</v>
      </c>
      <c r="L167" s="6" t="s">
        <v>2</v>
      </c>
      <c r="M167" s="6" t="s">
        <v>2</v>
      </c>
      <c r="N167" s="6" t="s">
        <v>2</v>
      </c>
      <c r="O167" s="7">
        <v>0</v>
      </c>
      <c r="P167" s="7">
        <f t="shared" si="28"/>
        <v>31</v>
      </c>
      <c r="Q167" s="7">
        <v>1</v>
      </c>
      <c r="R167" s="1" t="s">
        <v>530</v>
      </c>
      <c r="S167" s="1" t="s">
        <v>523</v>
      </c>
      <c r="U167" s="1">
        <v>0</v>
      </c>
      <c r="V167" s="1">
        <v>0</v>
      </c>
      <c r="X167" s="1">
        <v>3.865198</v>
      </c>
      <c r="Y167" s="1">
        <v>1.200644</v>
      </c>
      <c r="AC167" s="7">
        <f t="shared" si="25"/>
        <v>119.82113799999999</v>
      </c>
      <c r="AD167" s="7">
        <f t="shared" si="26"/>
        <v>1.200644</v>
      </c>
      <c r="AE167" s="7">
        <v>0</v>
      </c>
      <c r="AF167" s="7">
        <v>0</v>
      </c>
      <c r="AG167" s="7">
        <f t="shared" si="27"/>
        <v>121.02178199999999</v>
      </c>
    </row>
    <row r="168" spans="1:33" ht="12.75">
      <c r="A168" s="1" t="s">
        <v>109</v>
      </c>
      <c r="B168" s="1" t="s">
        <v>257</v>
      </c>
      <c r="C168" s="1" t="s">
        <v>4</v>
      </c>
      <c r="D168" s="7">
        <v>0</v>
      </c>
      <c r="E168" s="7">
        <v>38</v>
      </c>
      <c r="F168" s="7">
        <v>0</v>
      </c>
      <c r="G168" s="7">
        <v>11</v>
      </c>
      <c r="H168" s="7">
        <v>0</v>
      </c>
      <c r="I168" s="7">
        <v>0</v>
      </c>
      <c r="J168" s="7">
        <v>2</v>
      </c>
      <c r="K168" s="7">
        <v>1</v>
      </c>
      <c r="L168" s="6" t="s">
        <v>2</v>
      </c>
      <c r="M168" s="6" t="s">
        <v>2</v>
      </c>
      <c r="N168" s="6" t="s">
        <v>2</v>
      </c>
      <c r="O168" s="7">
        <v>6</v>
      </c>
      <c r="P168" s="7">
        <f t="shared" si="28"/>
        <v>58</v>
      </c>
      <c r="Q168" s="7">
        <v>2</v>
      </c>
      <c r="R168" s="1" t="s">
        <v>329</v>
      </c>
      <c r="S168" s="1" t="s">
        <v>428</v>
      </c>
      <c r="U168" s="1">
        <v>0</v>
      </c>
      <c r="V168" s="1">
        <v>0</v>
      </c>
      <c r="X168" s="1">
        <v>4.049907</v>
      </c>
      <c r="Y168" s="1">
        <v>1.086253</v>
      </c>
      <c r="AC168" s="7">
        <f t="shared" si="25"/>
        <v>234.894606</v>
      </c>
      <c r="AD168" s="7">
        <f t="shared" si="26"/>
        <v>2.172506</v>
      </c>
      <c r="AE168" s="7">
        <v>0</v>
      </c>
      <c r="AF168" s="7">
        <v>0</v>
      </c>
      <c r="AG168" s="7">
        <f t="shared" si="27"/>
        <v>237.067112</v>
      </c>
    </row>
    <row r="169" spans="1:33" ht="14.25">
      <c r="A169" s="1" t="s">
        <v>109</v>
      </c>
      <c r="B169" s="1" t="s">
        <v>598</v>
      </c>
      <c r="C169" s="1" t="s">
        <v>4</v>
      </c>
      <c r="D169" s="7">
        <v>0</v>
      </c>
      <c r="E169" s="7">
        <v>48</v>
      </c>
      <c r="F169" s="7">
        <v>0</v>
      </c>
      <c r="G169" s="7">
        <v>1</v>
      </c>
      <c r="H169" s="7">
        <v>0</v>
      </c>
      <c r="I169" s="7">
        <v>0</v>
      </c>
      <c r="J169" s="7">
        <v>1</v>
      </c>
      <c r="K169" s="7">
        <v>0</v>
      </c>
      <c r="L169" s="6" t="s">
        <v>2</v>
      </c>
      <c r="M169" s="6" t="s">
        <v>2</v>
      </c>
      <c r="N169" s="6" t="s">
        <v>2</v>
      </c>
      <c r="O169" s="7">
        <v>6</v>
      </c>
      <c r="P169" s="7">
        <f t="shared" si="28"/>
        <v>56</v>
      </c>
      <c r="Q169" s="7">
        <v>1</v>
      </c>
      <c r="R169" s="1" t="s">
        <v>330</v>
      </c>
      <c r="S169" s="1" t="s">
        <v>430</v>
      </c>
      <c r="U169" s="1">
        <v>0</v>
      </c>
      <c r="V169" s="1">
        <v>0</v>
      </c>
      <c r="X169" s="1">
        <v>4.049907</v>
      </c>
      <c r="Y169" s="1">
        <v>1.086253</v>
      </c>
      <c r="AC169" s="7">
        <f t="shared" si="25"/>
        <v>226.794792</v>
      </c>
      <c r="AD169" s="7">
        <f t="shared" si="26"/>
        <v>1.086253</v>
      </c>
      <c r="AE169" s="7">
        <v>0</v>
      </c>
      <c r="AF169" s="7">
        <v>0</v>
      </c>
      <c r="AG169" s="7">
        <f t="shared" si="27"/>
        <v>227.881045</v>
      </c>
    </row>
    <row r="170" spans="1:33" ht="12.75">
      <c r="A170" s="1" t="s">
        <v>140</v>
      </c>
      <c r="B170" s="1" t="s">
        <v>213</v>
      </c>
      <c r="C170" s="1" t="s">
        <v>30</v>
      </c>
      <c r="D170" s="7">
        <v>0</v>
      </c>
      <c r="E170" s="7">
        <v>2</v>
      </c>
      <c r="F170" s="7">
        <v>0</v>
      </c>
      <c r="G170" s="7">
        <v>2</v>
      </c>
      <c r="H170" s="7">
        <v>0</v>
      </c>
      <c r="I170" s="7">
        <v>0</v>
      </c>
      <c r="J170" s="7">
        <v>0</v>
      </c>
      <c r="K170" s="7">
        <v>0</v>
      </c>
      <c r="L170" s="6" t="s">
        <v>2</v>
      </c>
      <c r="M170" s="7">
        <v>0</v>
      </c>
      <c r="N170" s="6" t="s">
        <v>2</v>
      </c>
      <c r="O170" s="7">
        <v>0</v>
      </c>
      <c r="P170" s="7">
        <f t="shared" si="28"/>
        <v>4</v>
      </c>
      <c r="Q170" s="7">
        <v>1</v>
      </c>
      <c r="R170" s="1" t="s">
        <v>407</v>
      </c>
      <c r="S170" s="1" t="s">
        <v>424</v>
      </c>
      <c r="U170" s="1">
        <v>0</v>
      </c>
      <c r="V170" s="1">
        <v>0</v>
      </c>
      <c r="X170" s="1">
        <v>3.779072</v>
      </c>
      <c r="Y170" s="1">
        <v>1.067449</v>
      </c>
      <c r="AC170" s="7">
        <f t="shared" si="25"/>
        <v>15.116288</v>
      </c>
      <c r="AD170" s="7">
        <f t="shared" si="26"/>
        <v>1.067449</v>
      </c>
      <c r="AE170" s="7">
        <v>0</v>
      </c>
      <c r="AF170" s="7">
        <v>0</v>
      </c>
      <c r="AG170" s="7">
        <f t="shared" si="27"/>
        <v>16.183737</v>
      </c>
    </row>
    <row r="171" spans="1:33" ht="12.75">
      <c r="A171" s="1" t="s">
        <v>140</v>
      </c>
      <c r="B171" s="1" t="s">
        <v>210</v>
      </c>
      <c r="C171" s="1" t="s">
        <v>30</v>
      </c>
      <c r="D171" s="7">
        <v>0</v>
      </c>
      <c r="E171" s="7">
        <v>1</v>
      </c>
      <c r="F171" s="7">
        <v>0</v>
      </c>
      <c r="G171" s="7">
        <v>8</v>
      </c>
      <c r="H171" s="7">
        <v>0</v>
      </c>
      <c r="I171" s="7">
        <v>0</v>
      </c>
      <c r="J171" s="7">
        <v>0</v>
      </c>
      <c r="K171" s="7">
        <v>0</v>
      </c>
      <c r="L171" s="6" t="s">
        <v>2</v>
      </c>
      <c r="M171" s="7">
        <v>0</v>
      </c>
      <c r="N171" s="6" t="s">
        <v>2</v>
      </c>
      <c r="O171" s="7">
        <v>1</v>
      </c>
      <c r="P171" s="7">
        <f t="shared" si="28"/>
        <v>10</v>
      </c>
      <c r="Q171" s="7">
        <v>0</v>
      </c>
      <c r="R171" s="1" t="s">
        <v>408</v>
      </c>
      <c r="S171" s="1" t="s">
        <v>424</v>
      </c>
      <c r="U171" s="1">
        <v>18</v>
      </c>
      <c r="V171" s="1">
        <v>0</v>
      </c>
      <c r="X171" s="1">
        <v>3.779072</v>
      </c>
      <c r="Y171" s="1">
        <v>1.067449</v>
      </c>
      <c r="Z171" s="1">
        <v>1.406475</v>
      </c>
      <c r="AA171" s="1">
        <v>1.534884</v>
      </c>
      <c r="AC171" s="7">
        <f t="shared" si="25"/>
        <v>37.79072</v>
      </c>
      <c r="AD171" s="7">
        <f t="shared" si="26"/>
        <v>0</v>
      </c>
      <c r="AE171" s="7">
        <f>+U171*Z171</f>
        <v>25.31655</v>
      </c>
      <c r="AF171" s="7">
        <f>+V171*AA171</f>
        <v>0</v>
      </c>
      <c r="AG171" s="7">
        <f t="shared" si="27"/>
        <v>63.10727</v>
      </c>
    </row>
    <row r="172" spans="1:33" ht="12.75">
      <c r="A172" s="1" t="s">
        <v>258</v>
      </c>
      <c r="B172" s="1" t="s">
        <v>258</v>
      </c>
      <c r="C172" s="1" t="s">
        <v>4</v>
      </c>
      <c r="D172" s="6">
        <v>0</v>
      </c>
      <c r="E172" s="6">
        <v>64</v>
      </c>
      <c r="F172" s="6">
        <v>0</v>
      </c>
      <c r="G172" s="6">
        <v>1</v>
      </c>
      <c r="H172" s="6">
        <v>0</v>
      </c>
      <c r="I172" s="6">
        <v>0</v>
      </c>
      <c r="J172" s="6">
        <v>1</v>
      </c>
      <c r="K172" s="6">
        <v>0</v>
      </c>
      <c r="L172" s="6" t="s">
        <v>2</v>
      </c>
      <c r="M172" s="6" t="s">
        <v>2</v>
      </c>
      <c r="N172" s="6" t="s">
        <v>2</v>
      </c>
      <c r="O172" s="6">
        <v>2</v>
      </c>
      <c r="P172" s="7">
        <f t="shared" si="28"/>
        <v>68</v>
      </c>
      <c r="Q172" s="6">
        <v>1</v>
      </c>
      <c r="R172" s="1" t="s">
        <v>331</v>
      </c>
      <c r="S172" s="1" t="s">
        <v>428</v>
      </c>
      <c r="U172" s="1">
        <v>0</v>
      </c>
      <c r="V172" s="1">
        <v>0</v>
      </c>
      <c r="X172" s="1">
        <v>4.049907</v>
      </c>
      <c r="Y172" s="1">
        <v>1.086253</v>
      </c>
      <c r="AC172" s="7">
        <f t="shared" si="25"/>
        <v>275.393676</v>
      </c>
      <c r="AD172" s="7">
        <f t="shared" si="26"/>
        <v>1.086253</v>
      </c>
      <c r="AE172" s="7">
        <v>0</v>
      </c>
      <c r="AF172" s="7">
        <v>0</v>
      </c>
      <c r="AG172" s="7">
        <f t="shared" si="27"/>
        <v>276.479929</v>
      </c>
    </row>
    <row r="173" spans="1:33" ht="12.75">
      <c r="A173" s="1" t="s">
        <v>141</v>
      </c>
      <c r="B173" s="1" t="s">
        <v>179</v>
      </c>
      <c r="C173" s="1" t="s">
        <v>155</v>
      </c>
      <c r="D173" s="6">
        <v>7</v>
      </c>
      <c r="E173" s="6">
        <v>154</v>
      </c>
      <c r="F173" s="6">
        <v>0</v>
      </c>
      <c r="G173" s="6">
        <v>99</v>
      </c>
      <c r="H173" s="6">
        <v>0</v>
      </c>
      <c r="I173" s="6">
        <v>2</v>
      </c>
      <c r="J173" s="6">
        <v>1</v>
      </c>
      <c r="K173" s="6">
        <v>0</v>
      </c>
      <c r="L173" s="6">
        <v>2</v>
      </c>
      <c r="M173" s="6" t="s">
        <v>2</v>
      </c>
      <c r="N173" s="6">
        <v>45</v>
      </c>
      <c r="O173" s="6">
        <v>4</v>
      </c>
      <c r="P173" s="7">
        <f t="shared" si="28"/>
        <v>314</v>
      </c>
      <c r="Q173" s="6">
        <v>6</v>
      </c>
      <c r="R173" s="1" t="s">
        <v>470</v>
      </c>
      <c r="S173" s="1" t="s">
        <v>466</v>
      </c>
      <c r="U173" s="1">
        <v>0</v>
      </c>
      <c r="V173" s="1">
        <v>0</v>
      </c>
      <c r="X173" s="1">
        <v>3.881235</v>
      </c>
      <c r="Y173" s="1">
        <v>1.036058</v>
      </c>
      <c r="AC173" s="7">
        <f t="shared" si="25"/>
        <v>1218.7077900000002</v>
      </c>
      <c r="AD173" s="7">
        <f t="shared" si="26"/>
        <v>6.216348</v>
      </c>
      <c r="AE173" s="7">
        <v>0</v>
      </c>
      <c r="AF173" s="7">
        <v>0</v>
      </c>
      <c r="AG173" s="7">
        <f t="shared" si="27"/>
        <v>1224.924138</v>
      </c>
    </row>
    <row r="174" spans="1:33" ht="12.75">
      <c r="A174" s="1" t="s">
        <v>28</v>
      </c>
      <c r="B174" s="1" t="s">
        <v>180</v>
      </c>
      <c r="C174" s="1" t="s">
        <v>4</v>
      </c>
      <c r="D174" s="7">
        <v>0</v>
      </c>
      <c r="E174" s="7">
        <v>111</v>
      </c>
      <c r="F174" s="7">
        <v>0</v>
      </c>
      <c r="G174" s="7">
        <v>35</v>
      </c>
      <c r="H174" s="7">
        <v>0</v>
      </c>
      <c r="I174" s="7">
        <v>0</v>
      </c>
      <c r="J174" s="7">
        <v>1</v>
      </c>
      <c r="K174" s="7">
        <v>1</v>
      </c>
      <c r="L174" s="6" t="s">
        <v>2</v>
      </c>
      <c r="M174" s="6" t="s">
        <v>2</v>
      </c>
      <c r="N174" s="6" t="s">
        <v>2</v>
      </c>
      <c r="O174" s="7">
        <v>1</v>
      </c>
      <c r="P174" s="7">
        <f t="shared" si="28"/>
        <v>149</v>
      </c>
      <c r="Q174" s="7">
        <v>1</v>
      </c>
      <c r="R174" s="1" t="s">
        <v>332</v>
      </c>
      <c r="S174" s="1" t="s">
        <v>428</v>
      </c>
      <c r="U174" s="1">
        <v>0</v>
      </c>
      <c r="V174" s="1">
        <v>0</v>
      </c>
      <c r="X174" s="1">
        <v>4.049907</v>
      </c>
      <c r="Y174" s="1">
        <v>1.086253</v>
      </c>
      <c r="AC174" s="7">
        <f t="shared" si="25"/>
        <v>603.436143</v>
      </c>
      <c r="AD174" s="7">
        <f t="shared" si="26"/>
        <v>1.086253</v>
      </c>
      <c r="AE174" s="7">
        <v>0</v>
      </c>
      <c r="AF174" s="7">
        <v>0</v>
      </c>
      <c r="AG174" s="7">
        <f t="shared" si="27"/>
        <v>604.5223960000001</v>
      </c>
    </row>
    <row r="175" spans="1:33" ht="12.75">
      <c r="A175" s="1" t="s">
        <v>37</v>
      </c>
      <c r="B175" s="1" t="s">
        <v>158</v>
      </c>
      <c r="C175" s="1" t="s">
        <v>30</v>
      </c>
      <c r="D175" s="7">
        <v>3</v>
      </c>
      <c r="E175" s="7">
        <v>73</v>
      </c>
      <c r="F175" s="7">
        <v>0</v>
      </c>
      <c r="G175" s="7">
        <v>70</v>
      </c>
      <c r="H175" s="7">
        <v>0</v>
      </c>
      <c r="I175" s="7">
        <v>0</v>
      </c>
      <c r="J175" s="7">
        <v>2</v>
      </c>
      <c r="K175" s="7">
        <v>5</v>
      </c>
      <c r="L175" s="6" t="s">
        <v>2</v>
      </c>
      <c r="M175" s="7">
        <v>26</v>
      </c>
      <c r="N175" s="6" t="s">
        <v>2</v>
      </c>
      <c r="O175" s="7">
        <v>14</v>
      </c>
      <c r="P175" s="7">
        <f t="shared" si="28"/>
        <v>193</v>
      </c>
      <c r="Q175" s="7">
        <v>4</v>
      </c>
      <c r="R175" s="1" t="s">
        <v>409</v>
      </c>
      <c r="S175" s="1" t="s">
        <v>424</v>
      </c>
      <c r="U175" s="1">
        <v>0</v>
      </c>
      <c r="V175" s="1">
        <v>0</v>
      </c>
      <c r="X175" s="1">
        <v>3.779072</v>
      </c>
      <c r="Y175" s="1">
        <v>1.067449</v>
      </c>
      <c r="AC175" s="7">
        <f t="shared" si="25"/>
        <v>729.360896</v>
      </c>
      <c r="AD175" s="7">
        <f t="shared" si="26"/>
        <v>4.269796</v>
      </c>
      <c r="AE175" s="7">
        <v>0</v>
      </c>
      <c r="AF175" s="7">
        <v>0</v>
      </c>
      <c r="AG175" s="7">
        <f t="shared" si="27"/>
        <v>733.6306920000001</v>
      </c>
    </row>
    <row r="176" spans="1:33" ht="12.75">
      <c r="A176" s="1" t="s">
        <v>142</v>
      </c>
      <c r="B176" s="1" t="s">
        <v>158</v>
      </c>
      <c r="C176" s="1" t="s">
        <v>71</v>
      </c>
      <c r="D176" s="7">
        <v>0</v>
      </c>
      <c r="E176" s="7">
        <v>60</v>
      </c>
      <c r="F176" s="7">
        <v>0</v>
      </c>
      <c r="G176" s="7">
        <v>23</v>
      </c>
      <c r="H176" s="7">
        <v>0</v>
      </c>
      <c r="I176" s="7">
        <v>2</v>
      </c>
      <c r="J176" s="7">
        <v>0</v>
      </c>
      <c r="K176" s="7">
        <v>0</v>
      </c>
      <c r="L176" s="6" t="s">
        <v>2</v>
      </c>
      <c r="M176" s="6" t="s">
        <v>2</v>
      </c>
      <c r="N176" s="6" t="s">
        <v>2</v>
      </c>
      <c r="O176" s="6">
        <v>0</v>
      </c>
      <c r="P176" s="7">
        <f t="shared" si="28"/>
        <v>85</v>
      </c>
      <c r="Q176" s="6">
        <v>2</v>
      </c>
      <c r="R176" s="1" t="s">
        <v>531</v>
      </c>
      <c r="S176" s="1" t="s">
        <v>523</v>
      </c>
      <c r="U176" s="1">
        <v>0</v>
      </c>
      <c r="V176" s="1">
        <v>0</v>
      </c>
      <c r="X176" s="1">
        <v>3.865198</v>
      </c>
      <c r="Y176" s="1">
        <v>1.200644</v>
      </c>
      <c r="AC176" s="7">
        <f t="shared" si="25"/>
        <v>328.54183</v>
      </c>
      <c r="AD176" s="7">
        <f t="shared" si="26"/>
        <v>2.401288</v>
      </c>
      <c r="AE176" s="7">
        <v>0</v>
      </c>
      <c r="AF176" s="7">
        <v>0</v>
      </c>
      <c r="AG176" s="7">
        <f t="shared" si="27"/>
        <v>330.943118</v>
      </c>
    </row>
    <row r="177" spans="1:33" ht="12.75">
      <c r="A177" s="1" t="s">
        <v>67</v>
      </c>
      <c r="B177" s="1" t="s">
        <v>56</v>
      </c>
      <c r="C177" s="1" t="s">
        <v>30</v>
      </c>
      <c r="D177" s="7">
        <v>0</v>
      </c>
      <c r="E177" s="7">
        <v>26</v>
      </c>
      <c r="F177" s="7">
        <v>0</v>
      </c>
      <c r="G177" s="7">
        <v>29</v>
      </c>
      <c r="H177" s="7">
        <v>0</v>
      </c>
      <c r="I177" s="7">
        <v>0</v>
      </c>
      <c r="J177" s="7">
        <v>0</v>
      </c>
      <c r="K177" s="7">
        <v>4</v>
      </c>
      <c r="L177" s="6" t="s">
        <v>2</v>
      </c>
      <c r="M177" s="7">
        <v>2</v>
      </c>
      <c r="N177" s="6" t="s">
        <v>2</v>
      </c>
      <c r="O177" s="7">
        <v>1</v>
      </c>
      <c r="P177" s="7">
        <f t="shared" si="28"/>
        <v>62</v>
      </c>
      <c r="Q177" s="7">
        <v>1</v>
      </c>
      <c r="R177" s="1" t="s">
        <v>410</v>
      </c>
      <c r="S177" s="1" t="s">
        <v>424</v>
      </c>
      <c r="U177" s="1">
        <v>0</v>
      </c>
      <c r="V177" s="1">
        <v>0</v>
      </c>
      <c r="X177" s="1">
        <v>3.779072</v>
      </c>
      <c r="Y177" s="1">
        <v>1.067449</v>
      </c>
      <c r="AC177" s="7">
        <f t="shared" si="25"/>
        <v>234.30246400000001</v>
      </c>
      <c r="AD177" s="7">
        <f t="shared" si="26"/>
        <v>1.067449</v>
      </c>
      <c r="AE177" s="7">
        <v>0</v>
      </c>
      <c r="AF177" s="7">
        <v>0</v>
      </c>
      <c r="AG177" s="7">
        <f t="shared" si="27"/>
        <v>235.36991300000003</v>
      </c>
    </row>
    <row r="178" spans="1:17" ht="14.25">
      <c r="A178" s="1" t="s">
        <v>599</v>
      </c>
      <c r="B178" s="46"/>
      <c r="C178" s="1" t="s">
        <v>30</v>
      </c>
      <c r="D178" s="26"/>
      <c r="E178" s="6"/>
      <c r="F178" s="6"/>
      <c r="G178" s="6"/>
      <c r="H178" s="6"/>
      <c r="I178" s="6"/>
      <c r="J178" s="6"/>
      <c r="K178" s="6"/>
      <c r="L178" s="6"/>
      <c r="M178" s="6"/>
      <c r="N178" s="6"/>
      <c r="O178" s="6"/>
      <c r="P178" s="7"/>
      <c r="Q178" s="6"/>
    </row>
    <row r="179" spans="1:18" ht="14.25">
      <c r="A179" s="1" t="s">
        <v>600</v>
      </c>
      <c r="D179" s="46"/>
      <c r="E179" s="6"/>
      <c r="F179" s="6"/>
      <c r="G179" s="6"/>
      <c r="H179" s="6"/>
      <c r="I179" s="6"/>
      <c r="J179" s="6"/>
      <c r="K179" s="6"/>
      <c r="L179" s="6"/>
      <c r="M179" s="6"/>
      <c r="N179" s="6"/>
      <c r="O179" s="6"/>
      <c r="P179" s="7"/>
      <c r="Q179" s="6"/>
      <c r="R179" s="6"/>
    </row>
    <row r="180" spans="1:33" ht="12.75">
      <c r="A180" s="1" t="s">
        <v>143</v>
      </c>
      <c r="B180" s="1" t="s">
        <v>143</v>
      </c>
      <c r="C180" s="1" t="s">
        <v>155</v>
      </c>
      <c r="D180" s="6">
        <v>1</v>
      </c>
      <c r="E180" s="6">
        <v>53</v>
      </c>
      <c r="F180" s="6">
        <v>0</v>
      </c>
      <c r="G180" s="6">
        <v>133</v>
      </c>
      <c r="H180" s="6">
        <v>0</v>
      </c>
      <c r="I180" s="6">
        <v>0</v>
      </c>
      <c r="J180" s="6">
        <v>0</v>
      </c>
      <c r="K180" s="6">
        <v>1</v>
      </c>
      <c r="L180" s="6">
        <v>0</v>
      </c>
      <c r="M180" s="6" t="s">
        <v>2</v>
      </c>
      <c r="N180" s="6">
        <v>30</v>
      </c>
      <c r="O180" s="6">
        <v>1</v>
      </c>
      <c r="P180" s="7">
        <f t="shared" si="28"/>
        <v>219</v>
      </c>
      <c r="Q180" s="6">
        <v>3</v>
      </c>
      <c r="R180" s="1" t="s">
        <v>470</v>
      </c>
      <c r="S180" s="1" t="s">
        <v>466</v>
      </c>
      <c r="U180" s="1">
        <v>0</v>
      </c>
      <c r="V180" s="1">
        <v>0</v>
      </c>
      <c r="X180" s="1">
        <v>3.881235</v>
      </c>
      <c r="Y180" s="1">
        <v>1.036058</v>
      </c>
      <c r="AC180" s="7">
        <f aca="true" t="shared" si="29" ref="AC180:AD185">+P180*X180</f>
        <v>849.9904650000001</v>
      </c>
      <c r="AD180" s="7">
        <f t="shared" si="29"/>
        <v>3.108174</v>
      </c>
      <c r="AE180" s="7">
        <v>0</v>
      </c>
      <c r="AF180" s="7">
        <v>0</v>
      </c>
      <c r="AG180" s="7">
        <f aca="true" t="shared" si="30" ref="AG180:AG185">SUM(AC180:AF180)</f>
        <v>853.098639</v>
      </c>
    </row>
    <row r="181" spans="1:33" ht="12.75">
      <c r="A181" s="1" t="s">
        <v>143</v>
      </c>
      <c r="B181" s="1" t="s">
        <v>621</v>
      </c>
      <c r="C181" s="1" t="s">
        <v>30</v>
      </c>
      <c r="D181" s="6">
        <v>2</v>
      </c>
      <c r="E181" s="6">
        <v>6</v>
      </c>
      <c r="F181" s="6">
        <v>0</v>
      </c>
      <c r="G181" s="6">
        <v>6</v>
      </c>
      <c r="H181" s="6">
        <v>0</v>
      </c>
      <c r="I181" s="6">
        <v>0</v>
      </c>
      <c r="J181" s="6">
        <v>0</v>
      </c>
      <c r="K181" s="6">
        <v>0</v>
      </c>
      <c r="L181" s="6">
        <v>0</v>
      </c>
      <c r="M181" s="6">
        <v>0</v>
      </c>
      <c r="N181" s="6" t="s">
        <v>2</v>
      </c>
      <c r="O181" s="6">
        <v>0</v>
      </c>
      <c r="P181" s="7">
        <f>SUM(D181:O181)</f>
        <v>14</v>
      </c>
      <c r="Q181" s="6">
        <v>0</v>
      </c>
      <c r="R181" s="1" t="s">
        <v>622</v>
      </c>
      <c r="S181" s="1" t="s">
        <v>424</v>
      </c>
      <c r="U181" s="1">
        <v>0</v>
      </c>
      <c r="V181" s="1">
        <v>0</v>
      </c>
      <c r="X181" s="1">
        <v>3.881235</v>
      </c>
      <c r="Y181" s="1">
        <v>1.036058</v>
      </c>
      <c r="AC181" s="7">
        <f>+P181*X181</f>
        <v>54.33729</v>
      </c>
      <c r="AD181" s="7">
        <f>+Q181*Y181</f>
        <v>0</v>
      </c>
      <c r="AE181" s="7">
        <v>0</v>
      </c>
      <c r="AF181" s="7">
        <v>0</v>
      </c>
      <c r="AG181" s="7">
        <f t="shared" si="30"/>
        <v>54.33729</v>
      </c>
    </row>
    <row r="182" spans="1:33" ht="12.75">
      <c r="A182" s="1" t="s">
        <v>19</v>
      </c>
      <c r="B182" s="1" t="s">
        <v>266</v>
      </c>
      <c r="C182" s="1" t="s">
        <v>4</v>
      </c>
      <c r="D182" s="7">
        <v>0</v>
      </c>
      <c r="E182" s="7">
        <v>39</v>
      </c>
      <c r="F182" s="7">
        <v>0</v>
      </c>
      <c r="G182" s="7">
        <v>229</v>
      </c>
      <c r="H182" s="7">
        <v>0</v>
      </c>
      <c r="I182" s="7">
        <v>8</v>
      </c>
      <c r="J182" s="7">
        <v>5</v>
      </c>
      <c r="K182" s="7">
        <v>8</v>
      </c>
      <c r="L182" s="6" t="s">
        <v>2</v>
      </c>
      <c r="M182" s="6" t="s">
        <v>2</v>
      </c>
      <c r="N182" s="6" t="s">
        <v>2</v>
      </c>
      <c r="O182" s="7">
        <v>107</v>
      </c>
      <c r="P182" s="7">
        <f t="shared" si="28"/>
        <v>396</v>
      </c>
      <c r="Q182" s="7">
        <v>6</v>
      </c>
      <c r="R182" s="1" t="s">
        <v>333</v>
      </c>
      <c r="S182" s="1" t="s">
        <v>428</v>
      </c>
      <c r="U182" s="1">
        <v>0</v>
      </c>
      <c r="V182" s="1">
        <v>8</v>
      </c>
      <c r="X182" s="1">
        <v>4.049907</v>
      </c>
      <c r="Y182" s="1">
        <v>1.086253</v>
      </c>
      <c r="Z182" s="1">
        <v>1.49896</v>
      </c>
      <c r="AA182" s="1">
        <v>1.331579</v>
      </c>
      <c r="AC182" s="7">
        <f t="shared" si="29"/>
        <v>1603.7631720000002</v>
      </c>
      <c r="AD182" s="7">
        <f t="shared" si="29"/>
        <v>6.517517999999999</v>
      </c>
      <c r="AE182" s="7">
        <f>+U182*Z182</f>
        <v>0</v>
      </c>
      <c r="AF182" s="7">
        <f>+V182*AA182</f>
        <v>10.652632</v>
      </c>
      <c r="AG182" s="7">
        <f t="shared" si="30"/>
        <v>1620.9333220000003</v>
      </c>
    </row>
    <row r="183" spans="1:33" ht="12.75">
      <c r="A183" s="1" t="s">
        <v>49</v>
      </c>
      <c r="B183" s="1" t="s">
        <v>203</v>
      </c>
      <c r="C183" s="1" t="s">
        <v>30</v>
      </c>
      <c r="D183" s="7">
        <v>0</v>
      </c>
      <c r="E183" s="7">
        <v>2</v>
      </c>
      <c r="F183" s="7">
        <v>0</v>
      </c>
      <c r="G183" s="7">
        <v>2</v>
      </c>
      <c r="H183" s="7">
        <v>0</v>
      </c>
      <c r="I183" s="7">
        <v>0</v>
      </c>
      <c r="J183" s="7">
        <v>0</v>
      </c>
      <c r="K183" s="7">
        <v>0</v>
      </c>
      <c r="L183" s="6" t="s">
        <v>2</v>
      </c>
      <c r="M183" s="7">
        <v>0</v>
      </c>
      <c r="N183" s="6" t="s">
        <v>2</v>
      </c>
      <c r="O183" s="7">
        <v>1</v>
      </c>
      <c r="P183" s="7">
        <f t="shared" si="28"/>
        <v>5</v>
      </c>
      <c r="Q183" s="7">
        <v>1</v>
      </c>
      <c r="R183" s="1" t="s">
        <v>411</v>
      </c>
      <c r="S183" s="1" t="s">
        <v>424</v>
      </c>
      <c r="U183" s="1">
        <v>0</v>
      </c>
      <c r="V183" s="1">
        <v>0</v>
      </c>
      <c r="X183" s="1">
        <v>3.779072</v>
      </c>
      <c r="Y183" s="1">
        <v>1.067449</v>
      </c>
      <c r="AC183" s="7">
        <f t="shared" si="29"/>
        <v>18.89536</v>
      </c>
      <c r="AD183" s="7">
        <f t="shared" si="29"/>
        <v>1.067449</v>
      </c>
      <c r="AE183" s="7">
        <v>0</v>
      </c>
      <c r="AF183" s="7">
        <v>0</v>
      </c>
      <c r="AG183" s="7">
        <f t="shared" si="30"/>
        <v>19.962809</v>
      </c>
    </row>
    <row r="184" spans="1:33" ht="12.75">
      <c r="A184" s="1" t="s">
        <v>49</v>
      </c>
      <c r="B184" s="1" t="s">
        <v>351</v>
      </c>
      <c r="C184" s="1" t="s">
        <v>4</v>
      </c>
      <c r="D184" s="7">
        <v>0</v>
      </c>
      <c r="E184" s="7">
        <v>0</v>
      </c>
      <c r="F184" s="7">
        <v>0</v>
      </c>
      <c r="G184" s="7">
        <v>2</v>
      </c>
      <c r="H184" s="7">
        <v>0</v>
      </c>
      <c r="I184" s="7">
        <v>0</v>
      </c>
      <c r="J184" s="7">
        <v>0</v>
      </c>
      <c r="K184" s="7">
        <v>0</v>
      </c>
      <c r="L184" s="6" t="s">
        <v>2</v>
      </c>
      <c r="M184" s="6" t="s">
        <v>2</v>
      </c>
      <c r="N184" s="6" t="s">
        <v>2</v>
      </c>
      <c r="O184" s="7">
        <v>0</v>
      </c>
      <c r="P184" s="7">
        <f t="shared" si="28"/>
        <v>2</v>
      </c>
      <c r="Q184" s="7">
        <v>1</v>
      </c>
      <c r="R184" s="1" t="s">
        <v>352</v>
      </c>
      <c r="S184" s="1" t="s">
        <v>423</v>
      </c>
      <c r="U184" s="1">
        <v>0</v>
      </c>
      <c r="V184" s="1">
        <v>0</v>
      </c>
      <c r="X184" s="1">
        <v>4.049907</v>
      </c>
      <c r="Y184" s="1">
        <v>1.086253</v>
      </c>
      <c r="AC184" s="7">
        <f t="shared" si="29"/>
        <v>8.099814</v>
      </c>
      <c r="AD184" s="7">
        <f t="shared" si="29"/>
        <v>1.086253</v>
      </c>
      <c r="AE184" s="7">
        <v>0</v>
      </c>
      <c r="AF184" s="7">
        <v>0</v>
      </c>
      <c r="AG184" s="7">
        <f t="shared" si="30"/>
        <v>9.186067</v>
      </c>
    </row>
    <row r="185" spans="1:33" ht="12.75">
      <c r="A185" s="1" t="s">
        <v>49</v>
      </c>
      <c r="B185" s="1" t="s">
        <v>212</v>
      </c>
      <c r="C185" s="1" t="s">
        <v>30</v>
      </c>
      <c r="D185" s="7">
        <v>5</v>
      </c>
      <c r="E185" s="7">
        <v>48</v>
      </c>
      <c r="F185" s="7">
        <v>0</v>
      </c>
      <c r="G185" s="7">
        <v>142</v>
      </c>
      <c r="H185" s="7">
        <v>0</v>
      </c>
      <c r="I185" s="7">
        <v>5</v>
      </c>
      <c r="J185" s="7">
        <v>1</v>
      </c>
      <c r="K185" s="7">
        <v>7</v>
      </c>
      <c r="L185" s="6" t="s">
        <v>2</v>
      </c>
      <c r="M185" s="7">
        <v>12</v>
      </c>
      <c r="N185" s="6" t="s">
        <v>2</v>
      </c>
      <c r="O185" s="7">
        <v>37</v>
      </c>
      <c r="P185" s="7">
        <f aca="true" t="shared" si="31" ref="P185:P216">SUM(D185:O185)</f>
        <v>257</v>
      </c>
      <c r="Q185" s="7">
        <v>2</v>
      </c>
      <c r="R185" s="1" t="s">
        <v>412</v>
      </c>
      <c r="S185" s="1" t="s">
        <v>424</v>
      </c>
      <c r="U185" s="1">
        <v>0</v>
      </c>
      <c r="V185" s="1">
        <v>0</v>
      </c>
      <c r="X185" s="1">
        <v>3.779072</v>
      </c>
      <c r="Y185" s="1">
        <v>1.067449</v>
      </c>
      <c r="AC185" s="7">
        <f t="shared" si="29"/>
        <v>971.2215040000001</v>
      </c>
      <c r="AD185" s="7">
        <f t="shared" si="29"/>
        <v>2.134898</v>
      </c>
      <c r="AE185" s="7">
        <v>0</v>
      </c>
      <c r="AF185" s="7">
        <v>0</v>
      </c>
      <c r="AG185" s="7">
        <f t="shared" si="30"/>
        <v>973.3564020000001</v>
      </c>
    </row>
    <row r="186" spans="1:18" ht="14.25">
      <c r="A186" s="1" t="s">
        <v>601</v>
      </c>
      <c r="C186" s="1" t="s">
        <v>155</v>
      </c>
      <c r="D186" s="26"/>
      <c r="E186" s="6"/>
      <c r="F186" s="6"/>
      <c r="G186" s="6"/>
      <c r="H186" s="6"/>
      <c r="I186" s="6"/>
      <c r="J186" s="6"/>
      <c r="K186" s="6"/>
      <c r="L186" s="6"/>
      <c r="M186" s="6"/>
      <c r="N186" s="6"/>
      <c r="O186" s="6"/>
      <c r="P186" s="7"/>
      <c r="Q186" s="6"/>
      <c r="R186" s="6"/>
    </row>
    <row r="187" spans="1:33" ht="12.75">
      <c r="A187" s="1" t="s">
        <v>72</v>
      </c>
      <c r="B187" s="1" t="s">
        <v>72</v>
      </c>
      <c r="C187" s="1" t="s">
        <v>71</v>
      </c>
      <c r="D187" s="7">
        <v>3</v>
      </c>
      <c r="E187" s="7">
        <v>106</v>
      </c>
      <c r="F187" s="7">
        <v>0</v>
      </c>
      <c r="G187" s="7">
        <v>42</v>
      </c>
      <c r="H187" s="7">
        <v>0</v>
      </c>
      <c r="I187" s="7">
        <v>16</v>
      </c>
      <c r="J187" s="7">
        <v>0</v>
      </c>
      <c r="K187" s="7">
        <v>0</v>
      </c>
      <c r="L187" s="6" t="s">
        <v>2</v>
      </c>
      <c r="M187" s="6" t="s">
        <v>2</v>
      </c>
      <c r="N187" s="6" t="s">
        <v>2</v>
      </c>
      <c r="O187" s="7">
        <v>0</v>
      </c>
      <c r="P187" s="7">
        <f t="shared" si="31"/>
        <v>167</v>
      </c>
      <c r="Q187" s="7">
        <v>4</v>
      </c>
      <c r="R187" s="1" t="s">
        <v>532</v>
      </c>
      <c r="S187" s="1" t="s">
        <v>533</v>
      </c>
      <c r="U187" s="1">
        <v>0</v>
      </c>
      <c r="V187" s="1">
        <v>0</v>
      </c>
      <c r="X187" s="1">
        <v>3.865198</v>
      </c>
      <c r="Y187" s="1">
        <v>1.200644</v>
      </c>
      <c r="AC187" s="7">
        <f aca="true" t="shared" si="32" ref="AC187:AC201">+P187*X187</f>
        <v>645.488066</v>
      </c>
      <c r="AD187" s="7">
        <f aca="true" t="shared" si="33" ref="AD187:AD201">+Q187*Y187</f>
        <v>4.802576</v>
      </c>
      <c r="AE187" s="7">
        <v>0</v>
      </c>
      <c r="AF187" s="7">
        <v>0</v>
      </c>
      <c r="AG187" s="7">
        <f aca="true" t="shared" si="34" ref="AG187:AG201">SUM(AC187:AF187)</f>
        <v>650.290642</v>
      </c>
    </row>
    <row r="188" spans="1:33" ht="12.75">
      <c r="A188" s="1" t="s">
        <v>90</v>
      </c>
      <c r="B188" s="1" t="s">
        <v>534</v>
      </c>
      <c r="C188" s="1" t="s">
        <v>71</v>
      </c>
      <c r="D188" s="7">
        <v>0</v>
      </c>
      <c r="E188" s="7">
        <v>98</v>
      </c>
      <c r="F188" s="7">
        <v>0</v>
      </c>
      <c r="G188" s="7">
        <v>53</v>
      </c>
      <c r="H188" s="7">
        <v>0</v>
      </c>
      <c r="I188" s="7">
        <v>10</v>
      </c>
      <c r="J188" s="7">
        <v>0</v>
      </c>
      <c r="K188" s="7">
        <v>0</v>
      </c>
      <c r="L188" s="6" t="s">
        <v>2</v>
      </c>
      <c r="M188" s="6" t="s">
        <v>2</v>
      </c>
      <c r="N188" s="6" t="s">
        <v>2</v>
      </c>
      <c r="O188" s="7">
        <v>0</v>
      </c>
      <c r="P188" s="7">
        <f t="shared" si="31"/>
        <v>161</v>
      </c>
      <c r="Q188" s="7">
        <v>2</v>
      </c>
      <c r="R188" s="1" t="s">
        <v>535</v>
      </c>
      <c r="S188" s="1" t="s">
        <v>533</v>
      </c>
      <c r="U188" s="1">
        <v>0</v>
      </c>
      <c r="V188" s="1">
        <v>0</v>
      </c>
      <c r="X188" s="1">
        <v>3.865198</v>
      </c>
      <c r="Y188" s="1">
        <v>1.200644</v>
      </c>
      <c r="AC188" s="7">
        <f t="shared" si="32"/>
        <v>622.296878</v>
      </c>
      <c r="AD188" s="7">
        <f t="shared" si="33"/>
        <v>2.401288</v>
      </c>
      <c r="AE188" s="7">
        <v>0</v>
      </c>
      <c r="AF188" s="7">
        <v>0</v>
      </c>
      <c r="AG188" s="7">
        <f t="shared" si="34"/>
        <v>624.698166</v>
      </c>
    </row>
    <row r="189" spans="1:33" ht="12.75">
      <c r="A189" s="1" t="s">
        <v>259</v>
      </c>
      <c r="B189" s="1" t="s">
        <v>260</v>
      </c>
      <c r="C189" s="1" t="s">
        <v>4</v>
      </c>
      <c r="D189" s="6">
        <v>1</v>
      </c>
      <c r="E189" s="6">
        <v>27</v>
      </c>
      <c r="F189" s="6">
        <v>0</v>
      </c>
      <c r="G189" s="6">
        <v>10</v>
      </c>
      <c r="H189" s="6">
        <v>0</v>
      </c>
      <c r="I189" s="6">
        <v>4</v>
      </c>
      <c r="J189" s="6">
        <v>1</v>
      </c>
      <c r="K189" s="6">
        <v>0</v>
      </c>
      <c r="L189" s="6" t="s">
        <v>2</v>
      </c>
      <c r="M189" s="6" t="s">
        <v>2</v>
      </c>
      <c r="N189" s="6" t="s">
        <v>2</v>
      </c>
      <c r="O189" s="6">
        <v>0</v>
      </c>
      <c r="P189" s="7">
        <f t="shared" si="31"/>
        <v>43</v>
      </c>
      <c r="Q189" s="6">
        <v>0</v>
      </c>
      <c r="R189" s="1" t="s">
        <v>334</v>
      </c>
      <c r="S189" s="1" t="s">
        <v>428</v>
      </c>
      <c r="U189" s="1">
        <v>0</v>
      </c>
      <c r="V189" s="1">
        <v>0</v>
      </c>
      <c r="X189" s="1">
        <v>4.049907</v>
      </c>
      <c r="Y189" s="1">
        <v>1.086253</v>
      </c>
      <c r="AC189" s="7">
        <f t="shared" si="32"/>
        <v>174.146001</v>
      </c>
      <c r="AD189" s="7">
        <f t="shared" si="33"/>
        <v>0</v>
      </c>
      <c r="AE189" s="7">
        <v>0</v>
      </c>
      <c r="AF189" s="7">
        <v>0</v>
      </c>
      <c r="AG189" s="7">
        <f t="shared" si="34"/>
        <v>174.146001</v>
      </c>
    </row>
    <row r="190" spans="1:33" ht="12.75">
      <c r="A190" s="1" t="s">
        <v>63</v>
      </c>
      <c r="B190" s="1" t="s">
        <v>64</v>
      </c>
      <c r="C190" s="1" t="s">
        <v>30</v>
      </c>
      <c r="D190" s="7">
        <v>0</v>
      </c>
      <c r="E190" s="7">
        <v>34</v>
      </c>
      <c r="F190" s="7">
        <v>0</v>
      </c>
      <c r="G190" s="7">
        <v>42</v>
      </c>
      <c r="H190" s="7">
        <v>0</v>
      </c>
      <c r="I190" s="7">
        <v>0</v>
      </c>
      <c r="J190" s="7">
        <v>4</v>
      </c>
      <c r="K190" s="7">
        <v>0</v>
      </c>
      <c r="L190" s="6" t="s">
        <v>2</v>
      </c>
      <c r="M190" s="7">
        <v>17</v>
      </c>
      <c r="N190" s="6" t="s">
        <v>2</v>
      </c>
      <c r="O190" s="7">
        <v>5</v>
      </c>
      <c r="P190" s="7">
        <f t="shared" si="31"/>
        <v>102</v>
      </c>
      <c r="Q190" s="7">
        <v>4</v>
      </c>
      <c r="R190" s="1" t="s">
        <v>413</v>
      </c>
      <c r="S190" s="1" t="s">
        <v>424</v>
      </c>
      <c r="U190" s="1">
        <v>0</v>
      </c>
      <c r="V190" s="1">
        <v>0</v>
      </c>
      <c r="X190" s="1">
        <v>3.779072</v>
      </c>
      <c r="Y190" s="1">
        <v>1.067449</v>
      </c>
      <c r="AC190" s="7">
        <f t="shared" si="32"/>
        <v>385.465344</v>
      </c>
      <c r="AD190" s="7">
        <f t="shared" si="33"/>
        <v>4.269796</v>
      </c>
      <c r="AE190" s="7">
        <v>0</v>
      </c>
      <c r="AF190" s="7">
        <v>0</v>
      </c>
      <c r="AG190" s="7">
        <f t="shared" si="34"/>
        <v>389.73514</v>
      </c>
    </row>
    <row r="191" spans="1:33" ht="12.75">
      <c r="A191" s="1" t="s">
        <v>144</v>
      </c>
      <c r="B191" s="1" t="s">
        <v>181</v>
      </c>
      <c r="C191" s="1" t="s">
        <v>155</v>
      </c>
      <c r="D191" s="6">
        <v>0</v>
      </c>
      <c r="E191" s="6">
        <v>20</v>
      </c>
      <c r="F191" s="6">
        <v>0</v>
      </c>
      <c r="G191" s="6">
        <v>5</v>
      </c>
      <c r="H191" s="6">
        <v>0</v>
      </c>
      <c r="I191" s="6">
        <v>2</v>
      </c>
      <c r="J191" s="6">
        <v>0</v>
      </c>
      <c r="K191" s="6">
        <v>0</v>
      </c>
      <c r="L191" s="6">
        <v>0</v>
      </c>
      <c r="M191" s="6" t="s">
        <v>2</v>
      </c>
      <c r="N191" s="26">
        <v>1</v>
      </c>
      <c r="O191" s="6">
        <v>2</v>
      </c>
      <c r="P191" s="7">
        <f t="shared" si="31"/>
        <v>30</v>
      </c>
      <c r="Q191" s="6">
        <v>1</v>
      </c>
      <c r="R191" s="1" t="s">
        <v>471</v>
      </c>
      <c r="S191" s="1" t="s">
        <v>472</v>
      </c>
      <c r="U191" s="1">
        <v>0</v>
      </c>
      <c r="V191" s="1">
        <v>0</v>
      </c>
      <c r="X191" s="1">
        <v>3.881235</v>
      </c>
      <c r="Y191" s="1">
        <v>1.036058</v>
      </c>
      <c r="AC191" s="7">
        <f t="shared" si="32"/>
        <v>116.43705</v>
      </c>
      <c r="AD191" s="7">
        <f t="shared" si="33"/>
        <v>1.036058</v>
      </c>
      <c r="AE191" s="7">
        <v>0</v>
      </c>
      <c r="AF191" s="7">
        <v>0</v>
      </c>
      <c r="AG191" s="7">
        <f t="shared" si="34"/>
        <v>117.473108</v>
      </c>
    </row>
    <row r="192" spans="1:33" ht="12.75">
      <c r="A192" s="1" t="s">
        <v>29</v>
      </c>
      <c r="B192" s="1" t="s">
        <v>357</v>
      </c>
      <c r="C192" s="1" t="s">
        <v>4</v>
      </c>
      <c r="D192" s="7">
        <v>0</v>
      </c>
      <c r="E192" s="7">
        <v>88</v>
      </c>
      <c r="F192" s="7">
        <v>0</v>
      </c>
      <c r="G192" s="7">
        <v>8</v>
      </c>
      <c r="H192" s="7">
        <v>0</v>
      </c>
      <c r="I192" s="7">
        <v>0</v>
      </c>
      <c r="J192" s="7">
        <v>1</v>
      </c>
      <c r="K192" s="7">
        <v>1</v>
      </c>
      <c r="L192" s="6" t="s">
        <v>2</v>
      </c>
      <c r="M192" s="6" t="s">
        <v>2</v>
      </c>
      <c r="N192" s="6" t="s">
        <v>2</v>
      </c>
      <c r="O192" s="7">
        <v>1</v>
      </c>
      <c r="P192" s="7">
        <f t="shared" si="31"/>
        <v>99</v>
      </c>
      <c r="Q192" s="7">
        <v>1</v>
      </c>
      <c r="R192" s="1" t="s">
        <v>358</v>
      </c>
      <c r="S192" s="1" t="s">
        <v>428</v>
      </c>
      <c r="U192" s="1">
        <v>0</v>
      </c>
      <c r="V192" s="1">
        <v>0</v>
      </c>
      <c r="X192" s="1">
        <v>4.049907</v>
      </c>
      <c r="Y192" s="1">
        <v>1.086253</v>
      </c>
      <c r="AC192" s="7">
        <f t="shared" si="32"/>
        <v>400.94079300000004</v>
      </c>
      <c r="AD192" s="7">
        <f t="shared" si="33"/>
        <v>1.086253</v>
      </c>
      <c r="AE192" s="7">
        <v>0</v>
      </c>
      <c r="AF192" s="7">
        <v>0</v>
      </c>
      <c r="AG192" s="7">
        <f t="shared" si="34"/>
        <v>402.02704600000004</v>
      </c>
    </row>
    <row r="193" spans="1:33" ht="12.75">
      <c r="A193" s="1" t="s">
        <v>10</v>
      </c>
      <c r="B193" s="1" t="s">
        <v>11</v>
      </c>
      <c r="C193" s="1" t="s">
        <v>4</v>
      </c>
      <c r="D193" s="7">
        <v>0</v>
      </c>
      <c r="E193" s="7">
        <v>31</v>
      </c>
      <c r="F193" s="7">
        <v>0</v>
      </c>
      <c r="G193" s="7">
        <v>21</v>
      </c>
      <c r="H193" s="7">
        <v>0</v>
      </c>
      <c r="I193" s="7">
        <v>0</v>
      </c>
      <c r="J193" s="7">
        <v>2</v>
      </c>
      <c r="K193" s="7">
        <v>3</v>
      </c>
      <c r="L193" s="6" t="s">
        <v>2</v>
      </c>
      <c r="M193" s="6" t="s">
        <v>2</v>
      </c>
      <c r="N193" s="6" t="s">
        <v>2</v>
      </c>
      <c r="O193" s="7">
        <v>5</v>
      </c>
      <c r="P193" s="7">
        <f t="shared" si="31"/>
        <v>62</v>
      </c>
      <c r="Q193" s="7">
        <v>2</v>
      </c>
      <c r="R193" s="1" t="s">
        <v>335</v>
      </c>
      <c r="S193" s="1" t="s">
        <v>427</v>
      </c>
      <c r="U193" s="1">
        <v>0</v>
      </c>
      <c r="V193" s="1">
        <v>0</v>
      </c>
      <c r="X193" s="1">
        <v>4.049907</v>
      </c>
      <c r="Y193" s="1">
        <v>1.086253</v>
      </c>
      <c r="AC193" s="7">
        <f t="shared" si="32"/>
        <v>251.094234</v>
      </c>
      <c r="AD193" s="7">
        <f t="shared" si="33"/>
        <v>2.172506</v>
      </c>
      <c r="AE193" s="7">
        <v>0</v>
      </c>
      <c r="AF193" s="7">
        <v>0</v>
      </c>
      <c r="AG193" s="7">
        <f t="shared" si="34"/>
        <v>253.26674</v>
      </c>
    </row>
    <row r="194" spans="1:33" ht="12.75">
      <c r="A194" s="1" t="s">
        <v>78</v>
      </c>
      <c r="B194" s="1" t="s">
        <v>79</v>
      </c>
      <c r="C194" s="1" t="s">
        <v>71</v>
      </c>
      <c r="D194" s="7">
        <v>1</v>
      </c>
      <c r="E194" s="7">
        <v>78</v>
      </c>
      <c r="F194" s="7">
        <v>0</v>
      </c>
      <c r="G194" s="7">
        <v>38</v>
      </c>
      <c r="H194" s="7">
        <v>0</v>
      </c>
      <c r="I194" s="7">
        <v>11</v>
      </c>
      <c r="J194" s="7">
        <v>0</v>
      </c>
      <c r="K194" s="7">
        <v>0</v>
      </c>
      <c r="L194" s="6" t="s">
        <v>2</v>
      </c>
      <c r="M194" s="6" t="s">
        <v>2</v>
      </c>
      <c r="N194" s="6" t="s">
        <v>2</v>
      </c>
      <c r="O194" s="7"/>
      <c r="P194" s="7">
        <f t="shared" si="31"/>
        <v>128</v>
      </c>
      <c r="Q194" s="7">
        <v>2</v>
      </c>
      <c r="R194" s="1" t="s">
        <v>536</v>
      </c>
      <c r="S194" s="1" t="s">
        <v>533</v>
      </c>
      <c r="U194" s="1">
        <v>0</v>
      </c>
      <c r="V194" s="1">
        <v>0</v>
      </c>
      <c r="X194" s="1">
        <v>3.865198</v>
      </c>
      <c r="Y194" s="1">
        <v>1.200644</v>
      </c>
      <c r="AC194" s="7">
        <f t="shared" si="32"/>
        <v>494.745344</v>
      </c>
      <c r="AD194" s="7">
        <f t="shared" si="33"/>
        <v>2.401288</v>
      </c>
      <c r="AE194" s="7">
        <v>0</v>
      </c>
      <c r="AF194" s="7">
        <v>0</v>
      </c>
      <c r="AG194" s="7">
        <f t="shared" si="34"/>
        <v>497.146632</v>
      </c>
    </row>
    <row r="195" spans="1:33" ht="12.75">
      <c r="A195" s="1" t="s">
        <v>96</v>
      </c>
      <c r="B195" s="1" t="s">
        <v>96</v>
      </c>
      <c r="C195" s="1" t="s">
        <v>71</v>
      </c>
      <c r="D195" s="7">
        <v>0</v>
      </c>
      <c r="E195" s="7">
        <v>38</v>
      </c>
      <c r="F195" s="7">
        <v>0</v>
      </c>
      <c r="G195" s="7">
        <v>34</v>
      </c>
      <c r="H195" s="7">
        <v>0</v>
      </c>
      <c r="I195" s="7">
        <v>15</v>
      </c>
      <c r="J195" s="7">
        <v>0</v>
      </c>
      <c r="K195" s="7">
        <v>0</v>
      </c>
      <c r="L195" s="6" t="s">
        <v>2</v>
      </c>
      <c r="M195" s="6" t="s">
        <v>2</v>
      </c>
      <c r="N195" s="6" t="s">
        <v>2</v>
      </c>
      <c r="O195" s="7">
        <v>0</v>
      </c>
      <c r="P195" s="7">
        <f t="shared" si="31"/>
        <v>87</v>
      </c>
      <c r="Q195" s="7">
        <v>1</v>
      </c>
      <c r="R195" s="1" t="s">
        <v>537</v>
      </c>
      <c r="S195" s="1" t="s">
        <v>533</v>
      </c>
      <c r="U195" s="1">
        <v>0</v>
      </c>
      <c r="V195" s="1">
        <v>0</v>
      </c>
      <c r="X195" s="1">
        <v>3.865198</v>
      </c>
      <c r="Y195" s="1">
        <v>1.200644</v>
      </c>
      <c r="AC195" s="7">
        <f t="shared" si="32"/>
        <v>336.272226</v>
      </c>
      <c r="AD195" s="7">
        <f t="shared" si="33"/>
        <v>1.200644</v>
      </c>
      <c r="AE195" s="7">
        <v>0</v>
      </c>
      <c r="AF195" s="7">
        <v>0</v>
      </c>
      <c r="AG195" s="7">
        <f t="shared" si="34"/>
        <v>337.47287</v>
      </c>
    </row>
    <row r="196" spans="1:33" ht="12.75">
      <c r="A196" s="1" t="s">
        <v>145</v>
      </c>
      <c r="B196" s="1" t="s">
        <v>436</v>
      </c>
      <c r="C196" s="1" t="s">
        <v>155</v>
      </c>
      <c r="D196" s="6">
        <v>0</v>
      </c>
      <c r="E196" s="6">
        <v>17</v>
      </c>
      <c r="F196" s="6">
        <v>0</v>
      </c>
      <c r="G196" s="6">
        <v>19</v>
      </c>
      <c r="H196" s="6">
        <v>0</v>
      </c>
      <c r="I196" s="6">
        <v>0</v>
      </c>
      <c r="J196" s="6">
        <v>0</v>
      </c>
      <c r="K196" s="6">
        <v>0</v>
      </c>
      <c r="L196" s="6">
        <v>0</v>
      </c>
      <c r="M196" s="6" t="s">
        <v>2</v>
      </c>
      <c r="N196" s="6">
        <v>3</v>
      </c>
      <c r="O196" s="6">
        <v>3</v>
      </c>
      <c r="P196" s="7">
        <f t="shared" si="31"/>
        <v>42</v>
      </c>
      <c r="Q196" s="6">
        <v>2</v>
      </c>
      <c r="R196" s="1" t="s">
        <v>631</v>
      </c>
      <c r="S196" s="1" t="s">
        <v>435</v>
      </c>
      <c r="U196" s="1">
        <v>0</v>
      </c>
      <c r="V196" s="1">
        <v>0</v>
      </c>
      <c r="X196" s="1">
        <v>3.881235</v>
      </c>
      <c r="Y196" s="1">
        <v>1.036058</v>
      </c>
      <c r="AC196" s="7">
        <f t="shared" si="32"/>
        <v>163.01187000000002</v>
      </c>
      <c r="AD196" s="7">
        <f t="shared" si="33"/>
        <v>2.072116</v>
      </c>
      <c r="AE196" s="7">
        <v>0</v>
      </c>
      <c r="AF196" s="7">
        <v>0</v>
      </c>
      <c r="AG196" s="7">
        <f t="shared" si="34"/>
        <v>165.083986</v>
      </c>
    </row>
    <row r="197" spans="1:33" ht="12.75">
      <c r="A197" s="1" t="s">
        <v>80</v>
      </c>
      <c r="B197" s="1" t="s">
        <v>80</v>
      </c>
      <c r="C197" s="1" t="s">
        <v>71</v>
      </c>
      <c r="D197" s="7">
        <v>0</v>
      </c>
      <c r="E197" s="7">
        <v>175</v>
      </c>
      <c r="F197" s="7">
        <v>0</v>
      </c>
      <c r="G197" s="7">
        <v>103</v>
      </c>
      <c r="H197" s="7">
        <v>0</v>
      </c>
      <c r="I197" s="7">
        <v>42</v>
      </c>
      <c r="J197" s="7">
        <v>0</v>
      </c>
      <c r="K197" s="7">
        <v>0</v>
      </c>
      <c r="L197" s="6" t="s">
        <v>2</v>
      </c>
      <c r="M197" s="6" t="s">
        <v>2</v>
      </c>
      <c r="N197" s="6" t="s">
        <v>2</v>
      </c>
      <c r="O197" s="7">
        <v>0</v>
      </c>
      <c r="P197" s="7">
        <f t="shared" si="31"/>
        <v>320</v>
      </c>
      <c r="Q197" s="7">
        <v>3</v>
      </c>
      <c r="R197" s="1" t="s">
        <v>538</v>
      </c>
      <c r="S197" s="1" t="s">
        <v>533</v>
      </c>
      <c r="U197" s="1">
        <v>0</v>
      </c>
      <c r="V197" s="1">
        <v>0</v>
      </c>
      <c r="X197" s="1">
        <v>3.865198</v>
      </c>
      <c r="Y197" s="1">
        <v>1.200644</v>
      </c>
      <c r="AC197" s="7">
        <f t="shared" si="32"/>
        <v>1236.86336</v>
      </c>
      <c r="AD197" s="7">
        <f t="shared" si="33"/>
        <v>3.601932</v>
      </c>
      <c r="AE197" s="7">
        <v>0</v>
      </c>
      <c r="AF197" s="7">
        <v>0</v>
      </c>
      <c r="AG197" s="7">
        <f t="shared" si="34"/>
        <v>1240.465292</v>
      </c>
    </row>
    <row r="198" spans="1:33" ht="12.75">
      <c r="A198" s="1" t="s">
        <v>52</v>
      </c>
      <c r="B198" s="1" t="s">
        <v>214</v>
      </c>
      <c r="C198" s="1" t="s">
        <v>30</v>
      </c>
      <c r="D198" s="7">
        <v>0</v>
      </c>
      <c r="E198" s="7">
        <v>10</v>
      </c>
      <c r="F198" s="7">
        <v>0</v>
      </c>
      <c r="G198" s="7">
        <v>18</v>
      </c>
      <c r="H198" s="7">
        <v>0</v>
      </c>
      <c r="I198" s="7">
        <v>0</v>
      </c>
      <c r="J198" s="7">
        <v>0</v>
      </c>
      <c r="K198" s="7">
        <v>0</v>
      </c>
      <c r="L198" s="6" t="s">
        <v>2</v>
      </c>
      <c r="M198" s="7">
        <v>2</v>
      </c>
      <c r="N198" s="6" t="s">
        <v>2</v>
      </c>
      <c r="O198" s="7">
        <v>2</v>
      </c>
      <c r="P198" s="7">
        <f t="shared" si="31"/>
        <v>32</v>
      </c>
      <c r="Q198" s="7">
        <v>1</v>
      </c>
      <c r="R198" s="1" t="s">
        <v>414</v>
      </c>
      <c r="S198" s="1" t="s">
        <v>424</v>
      </c>
      <c r="U198" s="1">
        <v>0</v>
      </c>
      <c r="V198" s="1">
        <v>0</v>
      </c>
      <c r="X198" s="1">
        <v>3.779072</v>
      </c>
      <c r="Y198" s="1">
        <v>1.067449</v>
      </c>
      <c r="AC198" s="7">
        <f t="shared" si="32"/>
        <v>120.930304</v>
      </c>
      <c r="AD198" s="7">
        <f t="shared" si="33"/>
        <v>1.067449</v>
      </c>
      <c r="AE198" s="7">
        <v>0</v>
      </c>
      <c r="AF198" s="7">
        <v>0</v>
      </c>
      <c r="AG198" s="7">
        <f t="shared" si="34"/>
        <v>121.997753</v>
      </c>
    </row>
    <row r="199" spans="1:33" ht="12.75">
      <c r="A199" s="1" t="s">
        <v>53</v>
      </c>
      <c r="B199" s="1" t="s">
        <v>183</v>
      </c>
      <c r="C199" s="1" t="s">
        <v>30</v>
      </c>
      <c r="D199" s="7">
        <v>12</v>
      </c>
      <c r="E199" s="7">
        <v>37</v>
      </c>
      <c r="F199" s="7">
        <v>0</v>
      </c>
      <c r="G199" s="7">
        <v>134</v>
      </c>
      <c r="H199" s="7">
        <v>0</v>
      </c>
      <c r="I199" s="7">
        <v>7</v>
      </c>
      <c r="J199" s="7">
        <v>2</v>
      </c>
      <c r="K199" s="7">
        <v>10</v>
      </c>
      <c r="L199" s="6" t="s">
        <v>2</v>
      </c>
      <c r="M199" s="7">
        <v>4</v>
      </c>
      <c r="N199" s="6" t="s">
        <v>2</v>
      </c>
      <c r="O199" s="7">
        <v>35</v>
      </c>
      <c r="P199" s="7">
        <f t="shared" si="31"/>
        <v>241</v>
      </c>
      <c r="Q199" s="7">
        <v>4</v>
      </c>
      <c r="R199" s="1" t="s">
        <v>415</v>
      </c>
      <c r="S199" s="1" t="s">
        <v>424</v>
      </c>
      <c r="U199" s="1">
        <v>22</v>
      </c>
      <c r="V199" s="1">
        <v>0</v>
      </c>
      <c r="X199" s="1">
        <v>3.779072</v>
      </c>
      <c r="Y199" s="1">
        <v>1.067449</v>
      </c>
      <c r="Z199" s="1">
        <v>1.406475</v>
      </c>
      <c r="AA199" s="1">
        <v>1.534884</v>
      </c>
      <c r="AC199" s="7">
        <f t="shared" si="32"/>
        <v>910.7563520000001</v>
      </c>
      <c r="AD199" s="7">
        <f t="shared" si="33"/>
        <v>4.269796</v>
      </c>
      <c r="AE199" s="7">
        <f>+U199*Z199</f>
        <v>30.942449999999997</v>
      </c>
      <c r="AF199" s="7">
        <f>+V199*AA199</f>
        <v>0</v>
      </c>
      <c r="AG199" s="7">
        <f t="shared" si="34"/>
        <v>945.9685980000002</v>
      </c>
    </row>
    <row r="200" spans="1:33" ht="12.75">
      <c r="A200" s="1" t="s">
        <v>77</v>
      </c>
      <c r="B200" s="1" t="s">
        <v>182</v>
      </c>
      <c r="C200" s="1" t="s">
        <v>71</v>
      </c>
      <c r="D200" s="7">
        <v>27</v>
      </c>
      <c r="E200" s="7">
        <v>161</v>
      </c>
      <c r="F200" s="7">
        <v>0</v>
      </c>
      <c r="G200" s="7">
        <v>166</v>
      </c>
      <c r="H200" s="7">
        <v>0</v>
      </c>
      <c r="I200" s="7">
        <v>54</v>
      </c>
      <c r="J200" s="7">
        <v>0</v>
      </c>
      <c r="K200" s="7">
        <v>0</v>
      </c>
      <c r="L200" s="6" t="s">
        <v>2</v>
      </c>
      <c r="M200" s="6" t="s">
        <v>2</v>
      </c>
      <c r="N200" s="6" t="s">
        <v>2</v>
      </c>
      <c r="O200" s="7">
        <v>0</v>
      </c>
      <c r="P200" s="7">
        <f t="shared" si="31"/>
        <v>408</v>
      </c>
      <c r="Q200" s="7">
        <v>15</v>
      </c>
      <c r="R200" s="1" t="s">
        <v>539</v>
      </c>
      <c r="S200" s="1" t="s">
        <v>533</v>
      </c>
      <c r="U200" s="1">
        <v>18</v>
      </c>
      <c r="V200" s="1">
        <v>14</v>
      </c>
      <c r="X200" s="1">
        <v>3.865198</v>
      </c>
      <c r="Y200" s="1">
        <v>1.200644</v>
      </c>
      <c r="Z200" s="1">
        <v>1.410432</v>
      </c>
      <c r="AA200" s="1">
        <v>1.159739</v>
      </c>
      <c r="AC200" s="7">
        <f t="shared" si="32"/>
        <v>1577.000784</v>
      </c>
      <c r="AD200" s="7">
        <f t="shared" si="33"/>
        <v>18.00966</v>
      </c>
      <c r="AE200" s="7">
        <f>+U200*Z200</f>
        <v>25.387776</v>
      </c>
      <c r="AF200" s="7">
        <f>+V200*AA200</f>
        <v>16.236346</v>
      </c>
      <c r="AG200" s="7">
        <f t="shared" si="34"/>
        <v>1636.634566</v>
      </c>
    </row>
    <row r="201" spans="1:33" ht="12.75">
      <c r="A201" s="1" t="s">
        <v>26</v>
      </c>
      <c r="B201" s="1" t="s">
        <v>270</v>
      </c>
      <c r="C201" s="1" t="s">
        <v>4</v>
      </c>
      <c r="D201" s="7">
        <v>0</v>
      </c>
      <c r="E201" s="7">
        <v>36</v>
      </c>
      <c r="F201" s="7">
        <v>0</v>
      </c>
      <c r="G201" s="7">
        <v>17</v>
      </c>
      <c r="H201" s="7">
        <v>0</v>
      </c>
      <c r="I201" s="7">
        <v>0</v>
      </c>
      <c r="J201" s="7">
        <v>1</v>
      </c>
      <c r="K201" s="7">
        <v>2</v>
      </c>
      <c r="L201" s="6" t="s">
        <v>2</v>
      </c>
      <c r="M201" s="6" t="s">
        <v>2</v>
      </c>
      <c r="N201" s="6" t="s">
        <v>2</v>
      </c>
      <c r="O201" s="7">
        <v>5</v>
      </c>
      <c r="P201" s="7">
        <f t="shared" si="31"/>
        <v>61</v>
      </c>
      <c r="Q201" s="7">
        <v>2</v>
      </c>
      <c r="R201" s="1" t="s">
        <v>336</v>
      </c>
      <c r="S201" s="1" t="s">
        <v>428</v>
      </c>
      <c r="U201" s="1">
        <v>0</v>
      </c>
      <c r="V201" s="1">
        <v>0</v>
      </c>
      <c r="X201" s="1">
        <v>4.049907</v>
      </c>
      <c r="Y201" s="1">
        <v>1.086253</v>
      </c>
      <c r="AC201" s="7">
        <f t="shared" si="32"/>
        <v>247.044327</v>
      </c>
      <c r="AD201" s="7">
        <f t="shared" si="33"/>
        <v>2.172506</v>
      </c>
      <c r="AE201" s="7">
        <v>0</v>
      </c>
      <c r="AF201" s="7">
        <v>0</v>
      </c>
      <c r="AG201" s="7">
        <f t="shared" si="34"/>
        <v>249.216833</v>
      </c>
    </row>
    <row r="202" spans="1:17" ht="14.25">
      <c r="A202" s="1" t="s">
        <v>602</v>
      </c>
      <c r="C202" s="1" t="s">
        <v>4</v>
      </c>
      <c r="D202" s="26"/>
      <c r="E202" s="7"/>
      <c r="F202" s="7"/>
      <c r="G202" s="7"/>
      <c r="H202" s="7"/>
      <c r="I202" s="7"/>
      <c r="J202" s="7"/>
      <c r="K202" s="7"/>
      <c r="L202" s="7"/>
      <c r="M202" s="7"/>
      <c r="N202" s="7"/>
      <c r="O202" s="7"/>
      <c r="P202" s="7"/>
      <c r="Q202" s="7"/>
    </row>
    <row r="203" spans="1:33" ht="12.75">
      <c r="A203" s="1" t="s">
        <v>94</v>
      </c>
      <c r="B203" s="1" t="s">
        <v>95</v>
      </c>
      <c r="C203" s="1" t="s">
        <v>71</v>
      </c>
      <c r="D203" s="7">
        <v>10</v>
      </c>
      <c r="E203" s="7">
        <v>101</v>
      </c>
      <c r="F203" s="7">
        <v>0</v>
      </c>
      <c r="G203" s="7">
        <v>56</v>
      </c>
      <c r="H203" s="7">
        <v>0</v>
      </c>
      <c r="I203" s="7">
        <v>28</v>
      </c>
      <c r="J203" s="7">
        <v>0</v>
      </c>
      <c r="K203" s="7">
        <v>0</v>
      </c>
      <c r="L203" s="6" t="s">
        <v>2</v>
      </c>
      <c r="M203" s="6" t="s">
        <v>2</v>
      </c>
      <c r="N203" s="6" t="s">
        <v>2</v>
      </c>
      <c r="O203" s="7">
        <v>0</v>
      </c>
      <c r="P203" s="7">
        <f t="shared" si="31"/>
        <v>195</v>
      </c>
      <c r="Q203" s="7">
        <v>5</v>
      </c>
      <c r="R203" s="1" t="s">
        <v>540</v>
      </c>
      <c r="S203" s="1" t="s">
        <v>533</v>
      </c>
      <c r="U203" s="1">
        <v>0</v>
      </c>
      <c r="V203" s="1">
        <v>0</v>
      </c>
      <c r="X203" s="1">
        <v>3.865198</v>
      </c>
      <c r="Y203" s="1">
        <v>1.200644</v>
      </c>
      <c r="AC203" s="7">
        <f>+P203*X203</f>
        <v>753.71361</v>
      </c>
      <c r="AD203" s="7">
        <f>+Q203*Y203</f>
        <v>6.003220000000001</v>
      </c>
      <c r="AE203" s="7">
        <v>0</v>
      </c>
      <c r="AF203" s="7">
        <v>0</v>
      </c>
      <c r="AG203" s="7">
        <f>SUM(AC203:AF203)</f>
        <v>759.7168300000001</v>
      </c>
    </row>
    <row r="204" spans="1:18" ht="14.25">
      <c r="A204" s="1" t="s">
        <v>627</v>
      </c>
      <c r="B204" s="6"/>
      <c r="C204" s="46" t="s">
        <v>4</v>
      </c>
      <c r="D204" s="46"/>
      <c r="E204" s="6"/>
      <c r="F204" s="6"/>
      <c r="G204" s="6"/>
      <c r="H204" s="6"/>
      <c r="I204" s="6"/>
      <c r="J204" s="6"/>
      <c r="K204" s="6"/>
      <c r="L204" s="6"/>
      <c r="M204" s="6"/>
      <c r="N204" s="6"/>
      <c r="O204" s="6"/>
      <c r="P204" s="7"/>
      <c r="Q204" s="6"/>
      <c r="R204" s="6"/>
    </row>
    <row r="205" spans="1:33" ht="12.75">
      <c r="A205" s="1" t="s">
        <v>146</v>
      </c>
      <c r="B205" s="1" t="s">
        <v>146</v>
      </c>
      <c r="C205" s="1" t="s">
        <v>71</v>
      </c>
      <c r="D205" s="6">
        <v>2</v>
      </c>
      <c r="E205" s="6">
        <v>180</v>
      </c>
      <c r="F205" s="6">
        <v>0</v>
      </c>
      <c r="G205" s="26">
        <v>107</v>
      </c>
      <c r="H205" s="6">
        <v>0</v>
      </c>
      <c r="I205" s="6">
        <v>13</v>
      </c>
      <c r="J205" s="6">
        <v>0</v>
      </c>
      <c r="K205" s="6">
        <v>0</v>
      </c>
      <c r="L205" s="6" t="s">
        <v>2</v>
      </c>
      <c r="M205" s="6" t="s">
        <v>2</v>
      </c>
      <c r="N205" s="6" t="s">
        <v>2</v>
      </c>
      <c r="O205" s="6">
        <v>0</v>
      </c>
      <c r="P205" s="7">
        <f t="shared" si="31"/>
        <v>302</v>
      </c>
      <c r="Q205" s="6">
        <v>8</v>
      </c>
      <c r="R205" s="1" t="s">
        <v>541</v>
      </c>
      <c r="S205" s="1" t="s">
        <v>533</v>
      </c>
      <c r="U205" s="1">
        <v>0</v>
      </c>
      <c r="V205" s="1">
        <v>0</v>
      </c>
      <c r="X205" s="1">
        <v>3.865198</v>
      </c>
      <c r="Y205" s="1">
        <v>1.200644</v>
      </c>
      <c r="AC205" s="7">
        <f aca="true" t="shared" si="35" ref="AC205:AD207">+P205*X205</f>
        <v>1167.289796</v>
      </c>
      <c r="AD205" s="7">
        <f t="shared" si="35"/>
        <v>9.605152</v>
      </c>
      <c r="AE205" s="7">
        <v>0</v>
      </c>
      <c r="AF205" s="7">
        <v>0</v>
      </c>
      <c r="AG205" s="7">
        <f>SUM(AC205:AF205)</f>
        <v>1176.894948</v>
      </c>
    </row>
    <row r="206" spans="1:33" ht="12.75">
      <c r="A206" s="1" t="s">
        <v>115</v>
      </c>
      <c r="B206" s="1" t="s">
        <v>359</v>
      </c>
      <c r="C206" s="1" t="s">
        <v>4</v>
      </c>
      <c r="D206" s="7">
        <v>0</v>
      </c>
      <c r="E206" s="7">
        <v>54</v>
      </c>
      <c r="F206" s="7">
        <v>0</v>
      </c>
      <c r="G206" s="7">
        <v>20</v>
      </c>
      <c r="H206" s="7">
        <v>0</v>
      </c>
      <c r="I206" s="7">
        <v>1</v>
      </c>
      <c r="J206" s="7">
        <v>5</v>
      </c>
      <c r="K206" s="7">
        <v>2</v>
      </c>
      <c r="L206" s="6" t="s">
        <v>2</v>
      </c>
      <c r="M206" s="6" t="s">
        <v>2</v>
      </c>
      <c r="N206" s="6" t="s">
        <v>2</v>
      </c>
      <c r="O206" s="7">
        <v>13</v>
      </c>
      <c r="P206" s="7">
        <f t="shared" si="31"/>
        <v>95</v>
      </c>
      <c r="Q206" s="7">
        <v>5</v>
      </c>
      <c r="R206" s="1" t="s">
        <v>360</v>
      </c>
      <c r="S206" s="1" t="s">
        <v>430</v>
      </c>
      <c r="U206" s="1">
        <v>0</v>
      </c>
      <c r="V206" s="1">
        <v>0</v>
      </c>
      <c r="X206" s="1">
        <v>4.049907</v>
      </c>
      <c r="Y206" s="1">
        <v>1.086253</v>
      </c>
      <c r="AC206" s="7">
        <f t="shared" si="35"/>
        <v>384.741165</v>
      </c>
      <c r="AD206" s="7">
        <f t="shared" si="35"/>
        <v>5.431265</v>
      </c>
      <c r="AE206" s="7">
        <v>0</v>
      </c>
      <c r="AF206" s="7">
        <v>0</v>
      </c>
      <c r="AG206" s="7">
        <f>SUM(AC206:AF206)</f>
        <v>390.17243</v>
      </c>
    </row>
    <row r="207" spans="1:33" ht="12.75">
      <c r="A207" s="1" t="s">
        <v>147</v>
      </c>
      <c r="B207" s="1" t="s">
        <v>437</v>
      </c>
      <c r="C207" s="1" t="s">
        <v>155</v>
      </c>
      <c r="D207" s="7">
        <v>1</v>
      </c>
      <c r="E207" s="7">
        <v>33</v>
      </c>
      <c r="F207" s="7">
        <v>0</v>
      </c>
      <c r="G207" s="7">
        <v>35</v>
      </c>
      <c r="H207" s="7">
        <v>0</v>
      </c>
      <c r="I207" s="7">
        <v>1</v>
      </c>
      <c r="J207" s="7">
        <v>0</v>
      </c>
      <c r="K207" s="7">
        <v>0</v>
      </c>
      <c r="L207" s="7">
        <v>0</v>
      </c>
      <c r="M207" s="6" t="s">
        <v>2</v>
      </c>
      <c r="N207" s="7">
        <v>7</v>
      </c>
      <c r="O207" s="7">
        <v>0</v>
      </c>
      <c r="P207" s="7">
        <f t="shared" si="31"/>
        <v>77</v>
      </c>
      <c r="Q207" s="7">
        <v>2</v>
      </c>
      <c r="R207" s="1" t="s">
        <v>632</v>
      </c>
      <c r="S207" s="1" t="s">
        <v>435</v>
      </c>
      <c r="U207" s="1">
        <v>0</v>
      </c>
      <c r="V207" s="1">
        <v>0</v>
      </c>
      <c r="X207" s="1">
        <v>3.881235</v>
      </c>
      <c r="Y207" s="1">
        <v>1.036058</v>
      </c>
      <c r="AC207" s="7">
        <f t="shared" si="35"/>
        <v>298.855095</v>
      </c>
      <c r="AD207" s="7">
        <f t="shared" si="35"/>
        <v>2.072116</v>
      </c>
      <c r="AE207" s="7">
        <v>0</v>
      </c>
      <c r="AF207" s="7">
        <v>0</v>
      </c>
      <c r="AG207" s="7">
        <f>SUM(AC207:AF207)</f>
        <v>300.927211</v>
      </c>
    </row>
    <row r="208" spans="1:18" ht="14.25">
      <c r="A208" s="1" t="s">
        <v>603</v>
      </c>
      <c r="C208" s="1" t="s">
        <v>155</v>
      </c>
      <c r="D208" s="26"/>
      <c r="E208" s="6"/>
      <c r="F208" s="6"/>
      <c r="G208" s="6"/>
      <c r="H208" s="6"/>
      <c r="I208" s="6"/>
      <c r="J208" s="6"/>
      <c r="K208" s="6"/>
      <c r="L208" s="6"/>
      <c r="M208" s="6"/>
      <c r="N208" s="6"/>
      <c r="O208" s="6"/>
      <c r="P208" s="7"/>
      <c r="Q208" s="6"/>
      <c r="R208" s="6"/>
    </row>
    <row r="209" spans="1:33" ht="12.75">
      <c r="A209" s="1" t="s">
        <v>1</v>
      </c>
      <c r="B209" s="1" t="s">
        <v>421</v>
      </c>
      <c r="C209" s="1" t="s">
        <v>609</v>
      </c>
      <c r="D209" s="7">
        <v>0</v>
      </c>
      <c r="E209" s="7">
        <v>18</v>
      </c>
      <c r="F209" s="7">
        <v>0</v>
      </c>
      <c r="G209" s="7">
        <v>31</v>
      </c>
      <c r="H209" s="7">
        <v>0</v>
      </c>
      <c r="I209" s="7">
        <v>0</v>
      </c>
      <c r="J209" s="7">
        <v>0</v>
      </c>
      <c r="K209" s="7">
        <v>0</v>
      </c>
      <c r="L209" s="6" t="s">
        <v>2</v>
      </c>
      <c r="M209" s="6" t="s">
        <v>2</v>
      </c>
      <c r="N209" s="6" t="s">
        <v>2</v>
      </c>
      <c r="O209" s="7">
        <v>1</v>
      </c>
      <c r="P209" s="7">
        <f t="shared" si="31"/>
        <v>50</v>
      </c>
      <c r="Q209" s="7">
        <v>0</v>
      </c>
      <c r="R209" s="1" t="s">
        <v>433</v>
      </c>
      <c r="S209" s="1" t="s">
        <v>431</v>
      </c>
      <c r="U209" s="1">
        <v>0</v>
      </c>
      <c r="V209" s="1">
        <v>0</v>
      </c>
      <c r="X209" s="1">
        <v>3.733361</v>
      </c>
      <c r="Y209" s="1">
        <v>1.339321</v>
      </c>
      <c r="AC209" s="7">
        <f aca="true" t="shared" si="36" ref="AC209:AC231">+P209*X209</f>
        <v>186.66805</v>
      </c>
      <c r="AD209" s="7">
        <f aca="true" t="shared" si="37" ref="AD209:AD231">+Q209*Y209</f>
        <v>0</v>
      </c>
      <c r="AE209" s="7">
        <v>0</v>
      </c>
      <c r="AF209" s="7">
        <v>0</v>
      </c>
      <c r="AG209" s="7">
        <f aca="true" t="shared" si="38" ref="AG209:AG231">SUM(AC209:AF209)</f>
        <v>186.66805</v>
      </c>
    </row>
    <row r="210" spans="1:33" ht="12.75">
      <c r="A210" s="1" t="s">
        <v>148</v>
      </c>
      <c r="B210" s="1" t="s">
        <v>172</v>
      </c>
      <c r="C210" s="1" t="s">
        <v>155</v>
      </c>
      <c r="D210" s="6">
        <v>5</v>
      </c>
      <c r="E210" s="6">
        <v>148</v>
      </c>
      <c r="F210" s="6">
        <v>0</v>
      </c>
      <c r="G210" s="6">
        <v>32</v>
      </c>
      <c r="H210" s="6">
        <v>1</v>
      </c>
      <c r="I210" s="6">
        <v>4</v>
      </c>
      <c r="J210" s="6">
        <v>0</v>
      </c>
      <c r="K210" s="6">
        <v>1</v>
      </c>
      <c r="L210" s="6">
        <v>0</v>
      </c>
      <c r="M210" s="6" t="s">
        <v>2</v>
      </c>
      <c r="N210" s="6">
        <v>18</v>
      </c>
      <c r="O210" s="6">
        <v>11</v>
      </c>
      <c r="P210" s="7">
        <f t="shared" si="31"/>
        <v>220</v>
      </c>
      <c r="Q210" s="6">
        <v>6</v>
      </c>
      <c r="R210" s="1" t="s">
        <v>633</v>
      </c>
      <c r="S210" s="1" t="s">
        <v>435</v>
      </c>
      <c r="U210" s="1">
        <v>0</v>
      </c>
      <c r="V210" s="1">
        <v>0</v>
      </c>
      <c r="X210" s="1">
        <v>3.881235</v>
      </c>
      <c r="Y210" s="1">
        <v>1.036058</v>
      </c>
      <c r="AC210" s="7">
        <f t="shared" si="36"/>
        <v>853.8717</v>
      </c>
      <c r="AD210" s="7">
        <f t="shared" si="37"/>
        <v>6.216348</v>
      </c>
      <c r="AE210" s="7">
        <v>0</v>
      </c>
      <c r="AF210" s="7">
        <v>0</v>
      </c>
      <c r="AG210" s="7">
        <f t="shared" si="38"/>
        <v>860.0880480000001</v>
      </c>
    </row>
    <row r="211" spans="1:33" ht="12.75">
      <c r="A211" s="1" t="s">
        <v>74</v>
      </c>
      <c r="B211" s="1" t="s">
        <v>171</v>
      </c>
      <c r="C211" s="1" t="s">
        <v>71</v>
      </c>
      <c r="D211" s="7">
        <v>23</v>
      </c>
      <c r="E211" s="7">
        <v>218</v>
      </c>
      <c r="F211" s="7">
        <v>0</v>
      </c>
      <c r="G211" s="7">
        <v>196</v>
      </c>
      <c r="H211" s="7">
        <v>0</v>
      </c>
      <c r="I211" s="7">
        <v>96</v>
      </c>
      <c r="J211" s="7">
        <v>0</v>
      </c>
      <c r="K211" s="7">
        <v>0</v>
      </c>
      <c r="L211" s="6" t="s">
        <v>2</v>
      </c>
      <c r="M211" s="6" t="s">
        <v>2</v>
      </c>
      <c r="N211" s="6" t="s">
        <v>2</v>
      </c>
      <c r="O211" s="7">
        <v>0</v>
      </c>
      <c r="P211" s="7">
        <f t="shared" si="31"/>
        <v>533</v>
      </c>
      <c r="Q211" s="7">
        <v>12</v>
      </c>
      <c r="R211" s="1" t="s">
        <v>542</v>
      </c>
      <c r="S211" s="1" t="s">
        <v>533</v>
      </c>
      <c r="U211" s="1">
        <v>24</v>
      </c>
      <c r="V211" s="1">
        <v>17</v>
      </c>
      <c r="X211" s="1">
        <v>3.865198</v>
      </c>
      <c r="Y211" s="1">
        <v>1.200644</v>
      </c>
      <c r="Z211" s="1">
        <v>1.410432</v>
      </c>
      <c r="AA211" s="1">
        <v>1.159739</v>
      </c>
      <c r="AC211" s="7">
        <f t="shared" si="36"/>
        <v>2060.150534</v>
      </c>
      <c r="AD211" s="7">
        <f t="shared" si="37"/>
        <v>14.407728</v>
      </c>
      <c r="AE211" s="7">
        <f>+U211*Z211</f>
        <v>33.850367999999996</v>
      </c>
      <c r="AF211" s="7">
        <f>+V211*AA211</f>
        <v>19.715563000000003</v>
      </c>
      <c r="AG211" s="7">
        <f t="shared" si="38"/>
        <v>2128.124193</v>
      </c>
    </row>
    <row r="212" spans="1:33" ht="12.75">
      <c r="A212" s="1" t="s">
        <v>111</v>
      </c>
      <c r="B212" s="1" t="s">
        <v>106</v>
      </c>
      <c r="C212" s="1" t="s">
        <v>71</v>
      </c>
      <c r="D212" s="7">
        <v>0</v>
      </c>
      <c r="E212" s="7">
        <v>10</v>
      </c>
      <c r="F212" s="7">
        <v>0</v>
      </c>
      <c r="G212" s="7">
        <v>16</v>
      </c>
      <c r="H212" s="7">
        <v>0</v>
      </c>
      <c r="I212" s="7">
        <v>1</v>
      </c>
      <c r="J212" s="7">
        <v>0</v>
      </c>
      <c r="K212" s="7">
        <v>0</v>
      </c>
      <c r="L212" s="6" t="s">
        <v>2</v>
      </c>
      <c r="M212" s="6" t="s">
        <v>2</v>
      </c>
      <c r="N212" s="6" t="s">
        <v>2</v>
      </c>
      <c r="O212" s="7">
        <v>0</v>
      </c>
      <c r="P212" s="7">
        <f t="shared" si="31"/>
        <v>27</v>
      </c>
      <c r="Q212" s="7">
        <v>1</v>
      </c>
      <c r="R212" s="1" t="s">
        <v>480</v>
      </c>
      <c r="S212" s="1" t="s">
        <v>481</v>
      </c>
      <c r="U212" s="1">
        <v>0</v>
      </c>
      <c r="V212" s="1">
        <v>0</v>
      </c>
      <c r="X212" s="1">
        <v>3.865198</v>
      </c>
      <c r="Y212" s="1">
        <v>1.200644</v>
      </c>
      <c r="AC212" s="7">
        <f t="shared" si="36"/>
        <v>104.36034599999999</v>
      </c>
      <c r="AD212" s="7">
        <f t="shared" si="37"/>
        <v>1.200644</v>
      </c>
      <c r="AE212" s="7">
        <v>0</v>
      </c>
      <c r="AF212" s="7">
        <v>0</v>
      </c>
      <c r="AG212" s="7">
        <f t="shared" si="38"/>
        <v>105.56098999999999</v>
      </c>
    </row>
    <row r="213" spans="1:33" ht="12.75">
      <c r="A213" s="1" t="s">
        <v>111</v>
      </c>
      <c r="B213" s="1" t="s">
        <v>361</v>
      </c>
      <c r="C213" s="1" t="s">
        <v>4</v>
      </c>
      <c r="D213" s="7">
        <v>0</v>
      </c>
      <c r="E213" s="7">
        <v>12</v>
      </c>
      <c r="F213" s="7">
        <v>0</v>
      </c>
      <c r="G213" s="7">
        <v>7</v>
      </c>
      <c r="H213" s="7">
        <v>0</v>
      </c>
      <c r="I213" s="7">
        <v>0</v>
      </c>
      <c r="J213" s="7">
        <v>2</v>
      </c>
      <c r="K213" s="7">
        <v>1</v>
      </c>
      <c r="L213" s="6" t="s">
        <v>2</v>
      </c>
      <c r="M213" s="6" t="s">
        <v>2</v>
      </c>
      <c r="N213" s="6" t="s">
        <v>2</v>
      </c>
      <c r="O213" s="7">
        <v>1</v>
      </c>
      <c r="P213" s="7">
        <f t="shared" si="31"/>
        <v>23</v>
      </c>
      <c r="Q213" s="7">
        <v>1</v>
      </c>
      <c r="R213" s="1" t="s">
        <v>362</v>
      </c>
      <c r="S213" s="1" t="s">
        <v>430</v>
      </c>
      <c r="U213" s="1">
        <v>0</v>
      </c>
      <c r="V213" s="1">
        <v>0</v>
      </c>
      <c r="X213" s="1">
        <v>4.049907</v>
      </c>
      <c r="Y213" s="1">
        <v>1.086253</v>
      </c>
      <c r="AC213" s="7">
        <f t="shared" si="36"/>
        <v>93.147861</v>
      </c>
      <c r="AD213" s="7">
        <f t="shared" si="37"/>
        <v>1.086253</v>
      </c>
      <c r="AE213" s="7">
        <v>0</v>
      </c>
      <c r="AF213" s="7">
        <v>0</v>
      </c>
      <c r="AG213" s="7">
        <f t="shared" si="38"/>
        <v>94.234114</v>
      </c>
    </row>
    <row r="214" spans="1:33" ht="12.75">
      <c r="A214" s="1" t="s">
        <v>110</v>
      </c>
      <c r="B214" s="1" t="s">
        <v>363</v>
      </c>
      <c r="C214" s="1" t="s">
        <v>4</v>
      </c>
      <c r="D214" s="7">
        <v>0</v>
      </c>
      <c r="E214" s="7">
        <v>26</v>
      </c>
      <c r="F214" s="7">
        <v>0</v>
      </c>
      <c r="G214" s="7">
        <v>8</v>
      </c>
      <c r="H214" s="7">
        <v>0</v>
      </c>
      <c r="I214" s="7">
        <v>1</v>
      </c>
      <c r="J214" s="7">
        <v>1</v>
      </c>
      <c r="K214" s="7">
        <v>0</v>
      </c>
      <c r="L214" s="6" t="s">
        <v>2</v>
      </c>
      <c r="M214" s="6" t="s">
        <v>2</v>
      </c>
      <c r="N214" s="6" t="s">
        <v>2</v>
      </c>
      <c r="O214" s="7">
        <v>1</v>
      </c>
      <c r="P214" s="7">
        <f t="shared" si="31"/>
        <v>37</v>
      </c>
      <c r="Q214" s="7">
        <v>1</v>
      </c>
      <c r="R214" s="1" t="s">
        <v>364</v>
      </c>
      <c r="S214" s="1" t="s">
        <v>430</v>
      </c>
      <c r="U214" s="1">
        <v>0</v>
      </c>
      <c r="V214" s="1">
        <v>0</v>
      </c>
      <c r="X214" s="1">
        <v>4.049907</v>
      </c>
      <c r="Y214" s="1">
        <v>1.086253</v>
      </c>
      <c r="AC214" s="7">
        <f t="shared" si="36"/>
        <v>149.846559</v>
      </c>
      <c r="AD214" s="7">
        <f t="shared" si="37"/>
        <v>1.086253</v>
      </c>
      <c r="AE214" s="7">
        <v>0</v>
      </c>
      <c r="AF214" s="7">
        <v>0</v>
      </c>
      <c r="AG214" s="7">
        <f t="shared" si="38"/>
        <v>150.932812</v>
      </c>
    </row>
    <row r="215" spans="1:33" ht="12.75">
      <c r="A215" s="1" t="s">
        <v>108</v>
      </c>
      <c r="B215" s="1" t="s">
        <v>261</v>
      </c>
      <c r="C215" s="1" t="s">
        <v>4</v>
      </c>
      <c r="D215" s="7">
        <v>0</v>
      </c>
      <c r="E215" s="7">
        <v>47</v>
      </c>
      <c r="F215" s="7">
        <v>0</v>
      </c>
      <c r="G215" s="7">
        <v>38</v>
      </c>
      <c r="H215" s="7">
        <v>0</v>
      </c>
      <c r="I215" s="7">
        <v>1</v>
      </c>
      <c r="J215" s="7">
        <v>3</v>
      </c>
      <c r="K215" s="7">
        <v>1</v>
      </c>
      <c r="L215" s="6" t="s">
        <v>2</v>
      </c>
      <c r="M215" s="6" t="s">
        <v>2</v>
      </c>
      <c r="N215" s="6" t="s">
        <v>2</v>
      </c>
      <c r="O215" s="7">
        <v>18</v>
      </c>
      <c r="P215" s="7">
        <f t="shared" si="31"/>
        <v>108</v>
      </c>
      <c r="Q215" s="7">
        <v>2</v>
      </c>
      <c r="R215" s="1" t="s">
        <v>337</v>
      </c>
      <c r="S215" s="1" t="s">
        <v>430</v>
      </c>
      <c r="U215" s="1">
        <v>0</v>
      </c>
      <c r="V215" s="1">
        <v>0</v>
      </c>
      <c r="X215" s="1">
        <v>4.049907</v>
      </c>
      <c r="Y215" s="1">
        <v>1.086253</v>
      </c>
      <c r="AC215" s="7">
        <f t="shared" si="36"/>
        <v>437.38995600000004</v>
      </c>
      <c r="AD215" s="7">
        <f t="shared" si="37"/>
        <v>2.172506</v>
      </c>
      <c r="AE215" s="7">
        <v>0</v>
      </c>
      <c r="AF215" s="7">
        <v>0</v>
      </c>
      <c r="AG215" s="7">
        <f t="shared" si="38"/>
        <v>439.56246200000004</v>
      </c>
    </row>
    <row r="216" spans="1:33" ht="12.75">
      <c r="A216" s="1" t="s">
        <v>86</v>
      </c>
      <c r="B216" s="1" t="s">
        <v>86</v>
      </c>
      <c r="C216" s="1" t="s">
        <v>71</v>
      </c>
      <c r="D216" s="7">
        <v>2</v>
      </c>
      <c r="E216" s="7">
        <v>65</v>
      </c>
      <c r="F216" s="7">
        <v>0</v>
      </c>
      <c r="G216" s="7">
        <v>52</v>
      </c>
      <c r="H216" s="7">
        <v>0</v>
      </c>
      <c r="I216" s="7">
        <v>12</v>
      </c>
      <c r="J216" s="7">
        <v>0</v>
      </c>
      <c r="K216" s="7">
        <v>0</v>
      </c>
      <c r="L216" s="6" t="s">
        <v>2</v>
      </c>
      <c r="M216" s="6" t="s">
        <v>2</v>
      </c>
      <c r="N216" s="6" t="s">
        <v>2</v>
      </c>
      <c r="O216" s="7">
        <v>0</v>
      </c>
      <c r="P216" s="7">
        <f t="shared" si="31"/>
        <v>131</v>
      </c>
      <c r="Q216" s="7">
        <v>3</v>
      </c>
      <c r="R216" s="1" t="s">
        <v>543</v>
      </c>
      <c r="S216" s="1" t="s">
        <v>533</v>
      </c>
      <c r="U216" s="1">
        <v>0</v>
      </c>
      <c r="V216" s="1">
        <v>0</v>
      </c>
      <c r="X216" s="1">
        <v>3.865198</v>
      </c>
      <c r="Y216" s="1">
        <v>1.200644</v>
      </c>
      <c r="AC216" s="7">
        <f t="shared" si="36"/>
        <v>506.340938</v>
      </c>
      <c r="AD216" s="7">
        <f t="shared" si="37"/>
        <v>3.601932</v>
      </c>
      <c r="AE216" s="7">
        <v>0</v>
      </c>
      <c r="AF216" s="7">
        <v>0</v>
      </c>
      <c r="AG216" s="7">
        <f t="shared" si="38"/>
        <v>509.94286999999997</v>
      </c>
    </row>
    <row r="217" spans="1:33" ht="12.75">
      <c r="A217" s="1" t="s">
        <v>92</v>
      </c>
      <c r="B217" s="1" t="s">
        <v>544</v>
      </c>
      <c r="C217" s="1" t="s">
        <v>71</v>
      </c>
      <c r="D217" s="7">
        <v>0</v>
      </c>
      <c r="E217" s="7">
        <v>17</v>
      </c>
      <c r="F217" s="7">
        <v>0</v>
      </c>
      <c r="G217" s="7">
        <v>3</v>
      </c>
      <c r="H217" s="7">
        <v>0</v>
      </c>
      <c r="I217" s="7">
        <v>1</v>
      </c>
      <c r="J217" s="7">
        <v>0</v>
      </c>
      <c r="K217" s="7">
        <v>0</v>
      </c>
      <c r="L217" s="6" t="s">
        <v>2</v>
      </c>
      <c r="M217" s="6" t="s">
        <v>2</v>
      </c>
      <c r="N217" s="6" t="s">
        <v>2</v>
      </c>
      <c r="O217" s="7">
        <v>0</v>
      </c>
      <c r="P217" s="7">
        <f aca="true" t="shared" si="39" ref="P217:P239">SUM(D217:O217)</f>
        <v>21</v>
      </c>
      <c r="Q217" s="7">
        <v>1</v>
      </c>
      <c r="R217" s="1" t="s">
        <v>545</v>
      </c>
      <c r="S217" s="1" t="s">
        <v>533</v>
      </c>
      <c r="U217" s="1">
        <v>2</v>
      </c>
      <c r="V217" s="1">
        <v>0</v>
      </c>
      <c r="X217" s="1">
        <v>3.865198</v>
      </c>
      <c r="Y217" s="1">
        <v>1.200644</v>
      </c>
      <c r="Z217" s="1">
        <v>1.410432</v>
      </c>
      <c r="AA217" s="1">
        <v>1.159739</v>
      </c>
      <c r="AC217" s="7">
        <f t="shared" si="36"/>
        <v>81.169158</v>
      </c>
      <c r="AD217" s="7">
        <f t="shared" si="37"/>
        <v>1.200644</v>
      </c>
      <c r="AE217" s="7">
        <f>+U217*Z217</f>
        <v>2.820864</v>
      </c>
      <c r="AF217" s="7">
        <f>+V217*AA217</f>
        <v>0</v>
      </c>
      <c r="AG217" s="7">
        <f t="shared" si="38"/>
        <v>85.190666</v>
      </c>
    </row>
    <row r="218" spans="1:33" ht="12.75">
      <c r="A218" s="1" t="s">
        <v>41</v>
      </c>
      <c r="B218" s="1" t="s">
        <v>215</v>
      </c>
      <c r="C218" s="1" t="s">
        <v>30</v>
      </c>
      <c r="D218" s="7">
        <v>5</v>
      </c>
      <c r="E218" s="7">
        <v>21</v>
      </c>
      <c r="F218" s="7">
        <v>0</v>
      </c>
      <c r="G218" s="7">
        <v>0</v>
      </c>
      <c r="H218" s="7">
        <v>0</v>
      </c>
      <c r="I218" s="7">
        <v>0</v>
      </c>
      <c r="J218" s="7">
        <v>0</v>
      </c>
      <c r="K218" s="7">
        <v>0</v>
      </c>
      <c r="L218" s="6" t="s">
        <v>2</v>
      </c>
      <c r="M218" s="7">
        <v>0</v>
      </c>
      <c r="N218" s="6" t="s">
        <v>2</v>
      </c>
      <c r="O218" s="7">
        <v>4</v>
      </c>
      <c r="P218" s="7">
        <f t="shared" si="39"/>
        <v>30</v>
      </c>
      <c r="Q218" s="7">
        <v>1</v>
      </c>
      <c r="R218" s="1" t="s">
        <v>416</v>
      </c>
      <c r="S218" s="1" t="s">
        <v>424</v>
      </c>
      <c r="U218" s="1">
        <v>0</v>
      </c>
      <c r="V218" s="1">
        <v>0</v>
      </c>
      <c r="X218" s="1">
        <v>3.779072</v>
      </c>
      <c r="Y218" s="1">
        <v>1.067449</v>
      </c>
      <c r="AC218" s="7">
        <f t="shared" si="36"/>
        <v>113.37216000000001</v>
      </c>
      <c r="AD218" s="7">
        <f t="shared" si="37"/>
        <v>1.067449</v>
      </c>
      <c r="AE218" s="7">
        <v>0</v>
      </c>
      <c r="AF218" s="7">
        <v>0</v>
      </c>
      <c r="AG218" s="7">
        <f t="shared" si="38"/>
        <v>114.439609</v>
      </c>
    </row>
    <row r="219" spans="1:33" ht="12.75">
      <c r="A219" s="1" t="s">
        <v>113</v>
      </c>
      <c r="B219" s="1" t="s">
        <v>184</v>
      </c>
      <c r="C219" s="1" t="s">
        <v>4</v>
      </c>
      <c r="D219" s="7">
        <v>0</v>
      </c>
      <c r="E219" s="7">
        <v>66</v>
      </c>
      <c r="F219" s="7">
        <v>0</v>
      </c>
      <c r="G219" s="7">
        <v>31</v>
      </c>
      <c r="H219" s="7">
        <v>0</v>
      </c>
      <c r="I219" s="7">
        <v>4</v>
      </c>
      <c r="J219" s="7">
        <v>3</v>
      </c>
      <c r="K219" s="7">
        <v>1</v>
      </c>
      <c r="L219" s="6" t="s">
        <v>2</v>
      </c>
      <c r="M219" s="6" t="s">
        <v>2</v>
      </c>
      <c r="N219" s="6" t="s">
        <v>2</v>
      </c>
      <c r="O219" s="7">
        <v>20</v>
      </c>
      <c r="P219" s="7">
        <f t="shared" si="39"/>
        <v>125</v>
      </c>
      <c r="Q219" s="7">
        <v>2</v>
      </c>
      <c r="R219" s="1" t="s">
        <v>338</v>
      </c>
      <c r="S219" s="1" t="s">
        <v>430</v>
      </c>
      <c r="U219" s="1">
        <v>0</v>
      </c>
      <c r="V219" s="1">
        <v>0</v>
      </c>
      <c r="X219" s="1">
        <v>4.049907</v>
      </c>
      <c r="Y219" s="1">
        <v>1.086253</v>
      </c>
      <c r="AC219" s="7">
        <f t="shared" si="36"/>
        <v>506.238375</v>
      </c>
      <c r="AD219" s="7">
        <f t="shared" si="37"/>
        <v>2.172506</v>
      </c>
      <c r="AE219" s="7">
        <v>0</v>
      </c>
      <c r="AF219" s="7">
        <v>0</v>
      </c>
      <c r="AG219" s="7">
        <f t="shared" si="38"/>
        <v>508.410881</v>
      </c>
    </row>
    <row r="220" spans="1:33" ht="12.75">
      <c r="A220" s="1" t="s">
        <v>102</v>
      </c>
      <c r="B220" s="1" t="s">
        <v>167</v>
      </c>
      <c r="C220" s="1" t="s">
        <v>71</v>
      </c>
      <c r="D220" s="7">
        <v>0</v>
      </c>
      <c r="E220" s="7">
        <v>31</v>
      </c>
      <c r="F220" s="7">
        <v>0</v>
      </c>
      <c r="G220" s="7">
        <v>4</v>
      </c>
      <c r="H220" s="7">
        <v>0</v>
      </c>
      <c r="I220" s="7">
        <v>1</v>
      </c>
      <c r="J220" s="7">
        <v>0</v>
      </c>
      <c r="K220" s="7">
        <v>0</v>
      </c>
      <c r="L220" s="6" t="s">
        <v>2</v>
      </c>
      <c r="M220" s="6" t="s">
        <v>2</v>
      </c>
      <c r="N220" s="6" t="s">
        <v>2</v>
      </c>
      <c r="O220" s="7">
        <v>0</v>
      </c>
      <c r="P220" s="7">
        <f t="shared" si="39"/>
        <v>36</v>
      </c>
      <c r="Q220" s="7">
        <v>1</v>
      </c>
      <c r="R220" s="1" t="s">
        <v>488</v>
      </c>
      <c r="S220" s="1" t="s">
        <v>489</v>
      </c>
      <c r="U220" s="1">
        <v>0</v>
      </c>
      <c r="V220" s="1">
        <v>0</v>
      </c>
      <c r="X220" s="1">
        <v>3.865198</v>
      </c>
      <c r="Y220" s="1">
        <v>1.200644</v>
      </c>
      <c r="AC220" s="7">
        <f t="shared" si="36"/>
        <v>139.147128</v>
      </c>
      <c r="AD220" s="7">
        <f t="shared" si="37"/>
        <v>1.200644</v>
      </c>
      <c r="AE220" s="7">
        <v>0</v>
      </c>
      <c r="AF220" s="7">
        <v>0</v>
      </c>
      <c r="AG220" s="7">
        <f t="shared" si="38"/>
        <v>140.34777200000002</v>
      </c>
    </row>
    <row r="221" spans="1:33" ht="12.75">
      <c r="A221" s="1" t="s">
        <v>149</v>
      </c>
      <c r="B221" s="1" t="s">
        <v>263</v>
      </c>
      <c r="C221" s="1" t="s">
        <v>4</v>
      </c>
      <c r="D221" s="6">
        <v>0</v>
      </c>
      <c r="E221" s="6">
        <v>0</v>
      </c>
      <c r="F221" s="6">
        <v>0</v>
      </c>
      <c r="G221" s="6">
        <v>0</v>
      </c>
      <c r="H221" s="6">
        <v>0</v>
      </c>
      <c r="I221" s="6">
        <v>0</v>
      </c>
      <c r="J221" s="6">
        <v>11</v>
      </c>
      <c r="K221" s="6">
        <v>0</v>
      </c>
      <c r="L221" s="6" t="s">
        <v>2</v>
      </c>
      <c r="M221" s="6" t="s">
        <v>2</v>
      </c>
      <c r="N221" s="6" t="s">
        <v>2</v>
      </c>
      <c r="O221" s="6">
        <v>0</v>
      </c>
      <c r="P221" s="7">
        <f t="shared" si="39"/>
        <v>11</v>
      </c>
      <c r="Q221" s="6">
        <v>0</v>
      </c>
      <c r="R221" s="1" t="s">
        <v>334</v>
      </c>
      <c r="S221" s="1" t="s">
        <v>427</v>
      </c>
      <c r="U221" s="1">
        <v>0</v>
      </c>
      <c r="V221" s="1">
        <v>0</v>
      </c>
      <c r="X221" s="1">
        <v>4.049907</v>
      </c>
      <c r="Y221" s="1">
        <v>1.086253</v>
      </c>
      <c r="AC221" s="7">
        <f t="shared" si="36"/>
        <v>44.548977</v>
      </c>
      <c r="AD221" s="7">
        <f t="shared" si="37"/>
        <v>0</v>
      </c>
      <c r="AE221" s="7">
        <v>0</v>
      </c>
      <c r="AF221" s="7">
        <v>0</v>
      </c>
      <c r="AG221" s="7">
        <f t="shared" si="38"/>
        <v>44.548977</v>
      </c>
    </row>
    <row r="222" spans="1:33" ht="12.75">
      <c r="A222" s="1" t="s">
        <v>149</v>
      </c>
      <c r="B222" s="1" t="s">
        <v>163</v>
      </c>
      <c r="C222" s="1" t="s">
        <v>4</v>
      </c>
      <c r="D222" s="6">
        <v>1</v>
      </c>
      <c r="E222" s="6">
        <v>233</v>
      </c>
      <c r="F222" s="6">
        <v>0</v>
      </c>
      <c r="G222" s="6">
        <v>161</v>
      </c>
      <c r="H222" s="6">
        <v>0</v>
      </c>
      <c r="I222" s="6">
        <v>12</v>
      </c>
      <c r="J222" s="6">
        <v>12</v>
      </c>
      <c r="K222" s="6">
        <v>5</v>
      </c>
      <c r="L222" s="6" t="s">
        <v>2</v>
      </c>
      <c r="M222" s="6" t="s">
        <v>2</v>
      </c>
      <c r="N222" s="6" t="s">
        <v>2</v>
      </c>
      <c r="O222" s="6">
        <v>91</v>
      </c>
      <c r="P222" s="7">
        <f t="shared" si="39"/>
        <v>515</v>
      </c>
      <c r="Q222" s="6">
        <v>12</v>
      </c>
      <c r="R222" s="1" t="s">
        <v>339</v>
      </c>
      <c r="S222" s="1" t="s">
        <v>423</v>
      </c>
      <c r="U222" s="1">
        <v>0</v>
      </c>
      <c r="V222" s="1">
        <v>0</v>
      </c>
      <c r="X222" s="1">
        <v>4.049907</v>
      </c>
      <c r="Y222" s="1">
        <v>1.086253</v>
      </c>
      <c r="AC222" s="7">
        <f t="shared" si="36"/>
        <v>2085.7021050000003</v>
      </c>
      <c r="AD222" s="7">
        <f t="shared" si="37"/>
        <v>13.035035999999998</v>
      </c>
      <c r="AE222" s="7">
        <v>0</v>
      </c>
      <c r="AF222" s="7">
        <v>0</v>
      </c>
      <c r="AG222" s="7">
        <f t="shared" si="38"/>
        <v>2098.7371410000005</v>
      </c>
    </row>
    <row r="223" spans="1:33" ht="12.75">
      <c r="A223" s="1" t="s">
        <v>150</v>
      </c>
      <c r="B223" s="1" t="s">
        <v>150</v>
      </c>
      <c r="C223" s="1" t="s">
        <v>155</v>
      </c>
      <c r="D223" s="6">
        <v>1</v>
      </c>
      <c r="E223" s="6">
        <v>54</v>
      </c>
      <c r="F223" s="6">
        <v>0</v>
      </c>
      <c r="G223" s="6">
        <v>47</v>
      </c>
      <c r="H223" s="6">
        <v>0</v>
      </c>
      <c r="I223" s="6">
        <v>0</v>
      </c>
      <c r="J223" s="6">
        <v>0</v>
      </c>
      <c r="K223" s="6">
        <v>0</v>
      </c>
      <c r="L223" s="6">
        <v>1</v>
      </c>
      <c r="M223" s="6" t="s">
        <v>2</v>
      </c>
      <c r="N223" s="6">
        <v>22</v>
      </c>
      <c r="O223" s="6">
        <v>0</v>
      </c>
      <c r="P223" s="7">
        <f t="shared" si="39"/>
        <v>125</v>
      </c>
      <c r="Q223" s="6">
        <v>5</v>
      </c>
      <c r="R223" s="1" t="s">
        <v>475</v>
      </c>
      <c r="S223" s="1" t="s">
        <v>465</v>
      </c>
      <c r="U223" s="1">
        <v>0</v>
      </c>
      <c r="V223" s="1">
        <v>0</v>
      </c>
      <c r="X223" s="1">
        <v>3.881235</v>
      </c>
      <c r="Y223" s="1">
        <v>1.036058</v>
      </c>
      <c r="AC223" s="7">
        <f t="shared" si="36"/>
        <v>485.154375</v>
      </c>
      <c r="AD223" s="7">
        <f t="shared" si="37"/>
        <v>5.180289999999999</v>
      </c>
      <c r="AE223" s="7">
        <v>0</v>
      </c>
      <c r="AF223" s="7">
        <v>0</v>
      </c>
      <c r="AG223" s="7">
        <f t="shared" si="38"/>
        <v>490.33466500000003</v>
      </c>
    </row>
    <row r="224" spans="1:33" ht="12.75">
      <c r="A224" s="1" t="s">
        <v>87</v>
      </c>
      <c r="B224" s="1" t="s">
        <v>509</v>
      </c>
      <c r="C224" s="1" t="s">
        <v>71</v>
      </c>
      <c r="D224" s="7">
        <v>0</v>
      </c>
      <c r="E224" s="7">
        <v>27</v>
      </c>
      <c r="F224" s="7">
        <v>0</v>
      </c>
      <c r="G224" s="7">
        <v>4</v>
      </c>
      <c r="H224" s="7">
        <v>0</v>
      </c>
      <c r="I224" s="7">
        <v>0</v>
      </c>
      <c r="J224" s="7">
        <v>0</v>
      </c>
      <c r="K224" s="7">
        <v>0</v>
      </c>
      <c r="L224" s="6" t="s">
        <v>2</v>
      </c>
      <c r="M224" s="6" t="s">
        <v>2</v>
      </c>
      <c r="N224" s="6" t="s">
        <v>2</v>
      </c>
      <c r="O224" s="7">
        <v>0</v>
      </c>
      <c r="P224" s="7">
        <f t="shared" si="39"/>
        <v>31</v>
      </c>
      <c r="Q224" s="7">
        <v>2</v>
      </c>
      <c r="R224" s="1" t="s">
        <v>510</v>
      </c>
      <c r="S224" s="1" t="s">
        <v>506</v>
      </c>
      <c r="U224" s="1">
        <v>0</v>
      </c>
      <c r="V224" s="1">
        <v>0</v>
      </c>
      <c r="X224" s="1">
        <v>3.865198</v>
      </c>
      <c r="Y224" s="1">
        <v>1.200644</v>
      </c>
      <c r="AC224" s="7">
        <f t="shared" si="36"/>
        <v>119.82113799999999</v>
      </c>
      <c r="AD224" s="7">
        <f t="shared" si="37"/>
        <v>2.401288</v>
      </c>
      <c r="AE224" s="7">
        <v>0</v>
      </c>
      <c r="AF224" s="7">
        <v>0</v>
      </c>
      <c r="AG224" s="7">
        <f t="shared" si="38"/>
        <v>122.22242599999998</v>
      </c>
    </row>
    <row r="225" spans="1:33" ht="12.75">
      <c r="A225" s="1" t="s">
        <v>87</v>
      </c>
      <c r="B225" s="1" t="s">
        <v>546</v>
      </c>
      <c r="C225" s="1" t="s">
        <v>71</v>
      </c>
      <c r="D225" s="7">
        <v>0</v>
      </c>
      <c r="E225" s="7">
        <v>55</v>
      </c>
      <c r="F225" s="7">
        <v>0</v>
      </c>
      <c r="G225" s="7">
        <v>24</v>
      </c>
      <c r="H225" s="7">
        <v>0</v>
      </c>
      <c r="I225" s="7">
        <v>9</v>
      </c>
      <c r="J225" s="7">
        <v>0</v>
      </c>
      <c r="K225" s="7">
        <v>0</v>
      </c>
      <c r="L225" s="6" t="s">
        <v>2</v>
      </c>
      <c r="M225" s="6" t="s">
        <v>2</v>
      </c>
      <c r="N225" s="6" t="s">
        <v>2</v>
      </c>
      <c r="O225" s="7">
        <v>0</v>
      </c>
      <c r="P225" s="7">
        <f t="shared" si="39"/>
        <v>88</v>
      </c>
      <c r="Q225" s="7">
        <v>1</v>
      </c>
      <c r="R225" s="1" t="s">
        <v>547</v>
      </c>
      <c r="S225" s="1" t="s">
        <v>533</v>
      </c>
      <c r="U225" s="1">
        <v>0</v>
      </c>
      <c r="V225" s="1">
        <v>0</v>
      </c>
      <c r="X225" s="1">
        <v>3.865198</v>
      </c>
      <c r="Y225" s="1">
        <v>1.200644</v>
      </c>
      <c r="AC225" s="7">
        <f t="shared" si="36"/>
        <v>340.137424</v>
      </c>
      <c r="AD225" s="7">
        <f t="shared" si="37"/>
        <v>1.200644</v>
      </c>
      <c r="AE225" s="7">
        <v>0</v>
      </c>
      <c r="AF225" s="7">
        <v>0</v>
      </c>
      <c r="AG225" s="7">
        <f t="shared" si="38"/>
        <v>341.338068</v>
      </c>
    </row>
    <row r="226" spans="1:33" ht="14.25">
      <c r="A226" s="1" t="s">
        <v>151</v>
      </c>
      <c r="B226" s="1" t="s">
        <v>604</v>
      </c>
      <c r="C226" s="1" t="s">
        <v>71</v>
      </c>
      <c r="D226" s="6">
        <v>0</v>
      </c>
      <c r="E226" s="6">
        <v>1</v>
      </c>
      <c r="F226" s="6">
        <v>0</v>
      </c>
      <c r="G226" s="6">
        <v>0</v>
      </c>
      <c r="H226" s="6">
        <v>0</v>
      </c>
      <c r="I226" s="6">
        <v>0</v>
      </c>
      <c r="J226" s="6">
        <v>0</v>
      </c>
      <c r="K226" s="6">
        <v>0</v>
      </c>
      <c r="L226" s="6" t="s">
        <v>2</v>
      </c>
      <c r="M226" s="6" t="s">
        <v>2</v>
      </c>
      <c r="N226" s="6" t="s">
        <v>2</v>
      </c>
      <c r="O226" s="6">
        <v>0</v>
      </c>
      <c r="P226" s="7">
        <v>4</v>
      </c>
      <c r="Q226" s="6">
        <v>1</v>
      </c>
      <c r="R226" s="1" t="s">
        <v>492</v>
      </c>
      <c r="S226" s="1" t="s">
        <v>489</v>
      </c>
      <c r="U226" s="1">
        <v>0</v>
      </c>
      <c r="V226" s="1">
        <v>0</v>
      </c>
      <c r="X226" s="1">
        <v>3.865198</v>
      </c>
      <c r="Y226" s="1">
        <v>1.200644</v>
      </c>
      <c r="AC226" s="7">
        <f t="shared" si="36"/>
        <v>15.460792</v>
      </c>
      <c r="AD226" s="7">
        <f t="shared" si="37"/>
        <v>1.200644</v>
      </c>
      <c r="AE226" s="7">
        <v>0</v>
      </c>
      <c r="AF226" s="7">
        <v>0</v>
      </c>
      <c r="AG226" s="7">
        <f t="shared" si="38"/>
        <v>16.661436</v>
      </c>
    </row>
    <row r="227" spans="1:33" ht="12.75">
      <c r="A227" s="1" t="s">
        <v>151</v>
      </c>
      <c r="B227" s="1" t="s">
        <v>151</v>
      </c>
      <c r="C227" s="1" t="s">
        <v>71</v>
      </c>
      <c r="D227" s="7">
        <v>0</v>
      </c>
      <c r="E227" s="7">
        <v>26</v>
      </c>
      <c r="F227" s="7">
        <v>0</v>
      </c>
      <c r="G227" s="7">
        <v>15</v>
      </c>
      <c r="H227" s="7">
        <v>0</v>
      </c>
      <c r="I227" s="7">
        <v>5</v>
      </c>
      <c r="J227" s="7">
        <v>0</v>
      </c>
      <c r="K227" s="7">
        <v>0</v>
      </c>
      <c r="L227" s="6" t="s">
        <v>2</v>
      </c>
      <c r="M227" s="6" t="s">
        <v>2</v>
      </c>
      <c r="N227" s="6" t="s">
        <v>2</v>
      </c>
      <c r="O227" s="6">
        <v>0</v>
      </c>
      <c r="P227" s="7">
        <f t="shared" si="39"/>
        <v>46</v>
      </c>
      <c r="Q227" s="6">
        <v>1</v>
      </c>
      <c r="R227" s="1" t="s">
        <v>548</v>
      </c>
      <c r="S227" s="1" t="s">
        <v>533</v>
      </c>
      <c r="U227" s="1">
        <v>0</v>
      </c>
      <c r="V227" s="1">
        <v>0</v>
      </c>
      <c r="X227" s="1">
        <v>3.865198</v>
      </c>
      <c r="Y227" s="1">
        <v>1.200644</v>
      </c>
      <c r="AC227" s="7">
        <f t="shared" si="36"/>
        <v>177.799108</v>
      </c>
      <c r="AD227" s="7">
        <f t="shared" si="37"/>
        <v>1.200644</v>
      </c>
      <c r="AE227" s="7">
        <v>0</v>
      </c>
      <c r="AF227" s="7">
        <v>0</v>
      </c>
      <c r="AG227" s="7">
        <f t="shared" si="38"/>
        <v>178.999752</v>
      </c>
    </row>
    <row r="228" spans="1:33" ht="12.75">
      <c r="A228" s="1" t="s">
        <v>57</v>
      </c>
      <c r="B228" s="1" t="s">
        <v>57</v>
      </c>
      <c r="C228" s="1" t="s">
        <v>30</v>
      </c>
      <c r="D228" s="7">
        <v>0</v>
      </c>
      <c r="E228" s="7">
        <v>34</v>
      </c>
      <c r="F228" s="7">
        <v>0</v>
      </c>
      <c r="G228" s="7">
        <v>43</v>
      </c>
      <c r="H228" s="7">
        <v>0</v>
      </c>
      <c r="I228" s="7">
        <v>0</v>
      </c>
      <c r="J228" s="7">
        <v>1</v>
      </c>
      <c r="K228" s="7">
        <v>4</v>
      </c>
      <c r="L228" s="6" t="s">
        <v>2</v>
      </c>
      <c r="M228" s="7">
        <v>3</v>
      </c>
      <c r="N228" s="6" t="s">
        <v>2</v>
      </c>
      <c r="O228" s="7">
        <v>1</v>
      </c>
      <c r="P228" s="7">
        <f t="shared" si="39"/>
        <v>86</v>
      </c>
      <c r="Q228" s="7">
        <v>2</v>
      </c>
      <c r="R228" s="1" t="s">
        <v>417</v>
      </c>
      <c r="S228" s="1" t="s">
        <v>424</v>
      </c>
      <c r="U228" s="1">
        <v>0</v>
      </c>
      <c r="V228" s="1">
        <v>0</v>
      </c>
      <c r="X228" s="1">
        <v>3.779072</v>
      </c>
      <c r="Y228" s="1">
        <v>1.067449</v>
      </c>
      <c r="AC228" s="7">
        <f t="shared" si="36"/>
        <v>325.000192</v>
      </c>
      <c r="AD228" s="7">
        <f t="shared" si="37"/>
        <v>2.134898</v>
      </c>
      <c r="AE228" s="7">
        <v>0</v>
      </c>
      <c r="AF228" s="7">
        <v>0</v>
      </c>
      <c r="AG228" s="7">
        <f t="shared" si="38"/>
        <v>327.13509000000005</v>
      </c>
    </row>
    <row r="229" spans="1:33" ht="12.75">
      <c r="A229" s="1" t="s">
        <v>152</v>
      </c>
      <c r="B229" s="1" t="s">
        <v>473</v>
      </c>
      <c r="C229" s="1" t="s">
        <v>155</v>
      </c>
      <c r="D229" s="6">
        <v>5</v>
      </c>
      <c r="E229" s="6">
        <v>66</v>
      </c>
      <c r="F229" s="6">
        <v>0</v>
      </c>
      <c r="G229" s="6">
        <v>38</v>
      </c>
      <c r="H229" s="6">
        <v>0</v>
      </c>
      <c r="I229" s="6">
        <v>0</v>
      </c>
      <c r="J229" s="6">
        <v>0</v>
      </c>
      <c r="K229" s="6">
        <v>6</v>
      </c>
      <c r="L229" s="6">
        <v>0</v>
      </c>
      <c r="M229" s="6" t="s">
        <v>2</v>
      </c>
      <c r="N229" s="6">
        <v>23</v>
      </c>
      <c r="O229" s="6">
        <v>0</v>
      </c>
      <c r="P229" s="7">
        <f t="shared" si="39"/>
        <v>138</v>
      </c>
      <c r="Q229" s="6">
        <v>3</v>
      </c>
      <c r="R229" s="1" t="s">
        <v>474</v>
      </c>
      <c r="S229" s="1" t="s">
        <v>465</v>
      </c>
      <c r="U229" s="1">
        <v>0</v>
      </c>
      <c r="V229" s="1">
        <v>0</v>
      </c>
      <c r="X229" s="1">
        <v>3.881235</v>
      </c>
      <c r="Y229" s="1">
        <v>1.036058</v>
      </c>
      <c r="AC229" s="7">
        <f t="shared" si="36"/>
        <v>535.6104300000001</v>
      </c>
      <c r="AD229" s="7">
        <f t="shared" si="37"/>
        <v>3.108174</v>
      </c>
      <c r="AE229" s="7">
        <v>0</v>
      </c>
      <c r="AF229" s="7">
        <v>0</v>
      </c>
      <c r="AG229" s="7">
        <f t="shared" si="38"/>
        <v>538.718604</v>
      </c>
    </row>
    <row r="230" spans="1:33" ht="14.25">
      <c r="A230" s="1" t="s">
        <v>156</v>
      </c>
      <c r="B230" s="1" t="s">
        <v>605</v>
      </c>
      <c r="C230" s="1" t="s">
        <v>30</v>
      </c>
      <c r="D230" s="6">
        <v>0</v>
      </c>
      <c r="E230" s="6">
        <v>0</v>
      </c>
      <c r="F230" s="6">
        <v>0</v>
      </c>
      <c r="G230" s="6">
        <v>0</v>
      </c>
      <c r="H230" s="6">
        <v>0</v>
      </c>
      <c r="I230" s="6">
        <v>0</v>
      </c>
      <c r="J230" s="6">
        <v>0</v>
      </c>
      <c r="K230" s="6">
        <v>6</v>
      </c>
      <c r="L230" s="6" t="s">
        <v>2</v>
      </c>
      <c r="M230" s="6">
        <v>0</v>
      </c>
      <c r="N230" s="6" t="s">
        <v>2</v>
      </c>
      <c r="O230" s="6">
        <v>0</v>
      </c>
      <c r="P230" s="7">
        <f t="shared" si="39"/>
        <v>6</v>
      </c>
      <c r="Q230" s="6">
        <v>0</v>
      </c>
      <c r="R230" s="1" t="s">
        <v>418</v>
      </c>
      <c r="S230" s="1" t="s">
        <v>424</v>
      </c>
      <c r="U230" s="1">
        <v>0</v>
      </c>
      <c r="V230" s="1">
        <v>0</v>
      </c>
      <c r="X230" s="1">
        <v>3.779072</v>
      </c>
      <c r="Y230" s="1">
        <v>1.067449</v>
      </c>
      <c r="AC230" s="7">
        <f t="shared" si="36"/>
        <v>22.674432000000003</v>
      </c>
      <c r="AD230" s="7">
        <f t="shared" si="37"/>
        <v>0</v>
      </c>
      <c r="AE230" s="7">
        <v>0</v>
      </c>
      <c r="AF230" s="7">
        <v>0</v>
      </c>
      <c r="AG230" s="7">
        <f t="shared" si="38"/>
        <v>22.674432000000003</v>
      </c>
    </row>
    <row r="231" spans="1:33" ht="12.75">
      <c r="A231" s="1" t="s">
        <v>156</v>
      </c>
      <c r="B231" s="1" t="s">
        <v>156</v>
      </c>
      <c r="C231" s="1" t="s">
        <v>155</v>
      </c>
      <c r="D231" s="6">
        <v>1</v>
      </c>
      <c r="E231" s="6">
        <v>64</v>
      </c>
      <c r="F231" s="6">
        <v>0</v>
      </c>
      <c r="G231" s="6">
        <v>21</v>
      </c>
      <c r="H231" s="6">
        <v>0</v>
      </c>
      <c r="I231" s="6">
        <v>3</v>
      </c>
      <c r="J231" s="6">
        <v>0</v>
      </c>
      <c r="K231" s="6">
        <v>0</v>
      </c>
      <c r="L231" s="6">
        <v>2</v>
      </c>
      <c r="M231" s="6" t="s">
        <v>2</v>
      </c>
      <c r="N231" s="6">
        <v>4</v>
      </c>
      <c r="O231" s="6">
        <v>11</v>
      </c>
      <c r="P231" s="7">
        <f t="shared" si="39"/>
        <v>106</v>
      </c>
      <c r="Q231" s="6">
        <v>2</v>
      </c>
      <c r="R231" s="1" t="s">
        <v>476</v>
      </c>
      <c r="S231" s="1" t="s">
        <v>465</v>
      </c>
      <c r="U231" s="1">
        <v>0</v>
      </c>
      <c r="V231" s="1">
        <v>0</v>
      </c>
      <c r="X231" s="1">
        <v>3.881235</v>
      </c>
      <c r="Y231" s="1">
        <v>1.036058</v>
      </c>
      <c r="AC231" s="7">
        <f t="shared" si="36"/>
        <v>411.41091</v>
      </c>
      <c r="AD231" s="7">
        <f t="shared" si="37"/>
        <v>2.072116</v>
      </c>
      <c r="AE231" s="7">
        <v>0</v>
      </c>
      <c r="AF231" s="7">
        <v>0</v>
      </c>
      <c r="AG231" s="7">
        <f t="shared" si="38"/>
        <v>413.483026</v>
      </c>
    </row>
    <row r="232" spans="1:18" ht="14.25">
      <c r="A232" s="8" t="s">
        <v>579</v>
      </c>
      <c r="C232" s="1" t="s">
        <v>155</v>
      </c>
      <c r="D232" s="26"/>
      <c r="E232" s="6"/>
      <c r="F232" s="6"/>
      <c r="G232" s="6"/>
      <c r="H232" s="6"/>
      <c r="I232" s="6"/>
      <c r="J232" s="6"/>
      <c r="K232" s="6"/>
      <c r="L232" s="6"/>
      <c r="M232" s="6"/>
      <c r="N232" s="6"/>
      <c r="O232" s="6"/>
      <c r="P232" s="7"/>
      <c r="Q232" s="6"/>
      <c r="R232" s="6"/>
    </row>
    <row r="233" spans="1:33" ht="12.75">
      <c r="A233" s="1" t="s">
        <v>25</v>
      </c>
      <c r="B233" s="1" t="s">
        <v>0</v>
      </c>
      <c r="C233" s="1" t="s">
        <v>4</v>
      </c>
      <c r="D233" s="7">
        <v>2</v>
      </c>
      <c r="E233" s="7">
        <v>26</v>
      </c>
      <c r="F233" s="7">
        <v>0</v>
      </c>
      <c r="G233" s="7">
        <v>16</v>
      </c>
      <c r="H233" s="7">
        <v>0</v>
      </c>
      <c r="I233" s="7">
        <v>0</v>
      </c>
      <c r="J233" s="7">
        <v>1</v>
      </c>
      <c r="K233" s="7">
        <v>1</v>
      </c>
      <c r="L233" s="6" t="s">
        <v>2</v>
      </c>
      <c r="M233" s="6" t="s">
        <v>2</v>
      </c>
      <c r="N233" s="6" t="s">
        <v>2</v>
      </c>
      <c r="O233" s="7">
        <v>8</v>
      </c>
      <c r="P233" s="7">
        <f t="shared" si="39"/>
        <v>54</v>
      </c>
      <c r="Q233" s="7">
        <v>1</v>
      </c>
      <c r="R233" s="1" t="s">
        <v>340</v>
      </c>
      <c r="S233" s="1" t="s">
        <v>423</v>
      </c>
      <c r="U233" s="1">
        <v>0</v>
      </c>
      <c r="V233" s="1">
        <v>0</v>
      </c>
      <c r="X233" s="1">
        <v>4.049907</v>
      </c>
      <c r="Y233" s="1">
        <v>1.086253</v>
      </c>
      <c r="AC233" s="7">
        <f aca="true" t="shared" si="40" ref="AC233:AD239">+P233*X233</f>
        <v>218.69497800000002</v>
      </c>
      <c r="AD233" s="7">
        <f t="shared" si="40"/>
        <v>1.086253</v>
      </c>
      <c r="AE233" s="7">
        <v>0</v>
      </c>
      <c r="AF233" s="7">
        <v>0</v>
      </c>
      <c r="AG233" s="7">
        <f aca="true" t="shared" si="41" ref="AG233:AG239">SUM(AC233:AF233)</f>
        <v>219.78123100000002</v>
      </c>
    </row>
    <row r="234" spans="1:33" ht="12.75">
      <c r="A234" s="1" t="s">
        <v>100</v>
      </c>
      <c r="B234" s="1" t="s">
        <v>549</v>
      </c>
      <c r="C234" s="1" t="s">
        <v>71</v>
      </c>
      <c r="D234" s="7">
        <v>0</v>
      </c>
      <c r="E234" s="7">
        <v>42</v>
      </c>
      <c r="F234" s="7">
        <v>0</v>
      </c>
      <c r="G234" s="7">
        <v>21</v>
      </c>
      <c r="H234" s="7">
        <v>0</v>
      </c>
      <c r="I234" s="7">
        <v>2</v>
      </c>
      <c r="J234" s="7">
        <v>0</v>
      </c>
      <c r="K234" s="7">
        <v>0</v>
      </c>
      <c r="L234" s="6" t="s">
        <v>2</v>
      </c>
      <c r="M234" s="6" t="s">
        <v>2</v>
      </c>
      <c r="N234" s="6" t="s">
        <v>2</v>
      </c>
      <c r="O234" s="7">
        <v>0</v>
      </c>
      <c r="P234" s="7">
        <f t="shared" si="39"/>
        <v>65</v>
      </c>
      <c r="Q234" s="7">
        <v>1</v>
      </c>
      <c r="R234" s="1" t="s">
        <v>550</v>
      </c>
      <c r="S234" s="1" t="s">
        <v>551</v>
      </c>
      <c r="U234" s="1">
        <v>0</v>
      </c>
      <c r="V234" s="1">
        <v>0</v>
      </c>
      <c r="X234" s="1">
        <v>3.865198</v>
      </c>
      <c r="Y234" s="1">
        <v>1.200644</v>
      </c>
      <c r="AC234" s="7">
        <f t="shared" si="40"/>
        <v>251.23787</v>
      </c>
      <c r="AD234" s="7">
        <f t="shared" si="40"/>
        <v>1.200644</v>
      </c>
      <c r="AE234" s="7">
        <v>0</v>
      </c>
      <c r="AF234" s="7">
        <v>0</v>
      </c>
      <c r="AG234" s="7">
        <f t="shared" si="41"/>
        <v>252.438514</v>
      </c>
    </row>
    <row r="235" spans="1:33" ht="12.75">
      <c r="A235" s="1" t="s">
        <v>153</v>
      </c>
      <c r="B235" s="1" t="s">
        <v>552</v>
      </c>
      <c r="C235" s="1" t="s">
        <v>71</v>
      </c>
      <c r="D235" s="7">
        <v>20</v>
      </c>
      <c r="E235" s="7">
        <v>182</v>
      </c>
      <c r="F235" s="7">
        <v>0</v>
      </c>
      <c r="G235" s="7">
        <v>236</v>
      </c>
      <c r="H235" s="7">
        <v>0</v>
      </c>
      <c r="I235" s="7">
        <v>58</v>
      </c>
      <c r="J235" s="7">
        <v>0</v>
      </c>
      <c r="K235" s="7">
        <v>0</v>
      </c>
      <c r="L235" s="6" t="s">
        <v>2</v>
      </c>
      <c r="M235" s="6" t="s">
        <v>2</v>
      </c>
      <c r="N235" s="6" t="s">
        <v>2</v>
      </c>
      <c r="O235" s="6">
        <v>0</v>
      </c>
      <c r="P235" s="7">
        <f t="shared" si="39"/>
        <v>496</v>
      </c>
      <c r="Q235" s="6">
        <v>10</v>
      </c>
      <c r="R235" s="1" t="s">
        <v>553</v>
      </c>
      <c r="S235" s="1" t="s">
        <v>551</v>
      </c>
      <c r="U235" s="1">
        <v>19</v>
      </c>
      <c r="V235" s="1">
        <v>0</v>
      </c>
      <c r="X235" s="1">
        <v>3.865198</v>
      </c>
      <c r="Y235" s="1">
        <v>1.200644</v>
      </c>
      <c r="Z235" s="1">
        <v>1.410432</v>
      </c>
      <c r="AA235" s="1">
        <v>1.159739</v>
      </c>
      <c r="AC235" s="7">
        <f t="shared" si="40"/>
        <v>1917.1382079999998</v>
      </c>
      <c r="AD235" s="7">
        <f t="shared" si="40"/>
        <v>12.006440000000001</v>
      </c>
      <c r="AE235" s="7">
        <f>+U235*Z235</f>
        <v>26.798208</v>
      </c>
      <c r="AF235" s="7">
        <f>+V235*AA235</f>
        <v>0</v>
      </c>
      <c r="AG235" s="7">
        <f t="shared" si="41"/>
        <v>1955.942856</v>
      </c>
    </row>
    <row r="236" spans="1:33" ht="12.75">
      <c r="A236" s="1" t="s">
        <v>217</v>
      </c>
      <c r="B236" s="1" t="s">
        <v>216</v>
      </c>
      <c r="C236" s="1" t="s">
        <v>30</v>
      </c>
      <c r="D236" s="6">
        <v>3</v>
      </c>
      <c r="E236" s="6">
        <v>44</v>
      </c>
      <c r="F236" s="6">
        <v>0</v>
      </c>
      <c r="G236" s="6">
        <v>72</v>
      </c>
      <c r="H236" s="6">
        <v>0</v>
      </c>
      <c r="I236" s="6">
        <v>2</v>
      </c>
      <c r="J236" s="6">
        <v>4</v>
      </c>
      <c r="K236" s="6">
        <v>4</v>
      </c>
      <c r="L236" s="6" t="s">
        <v>2</v>
      </c>
      <c r="M236" s="6">
        <v>12</v>
      </c>
      <c r="N236" s="6" t="s">
        <v>2</v>
      </c>
      <c r="O236" s="6">
        <v>7</v>
      </c>
      <c r="P236" s="7">
        <f t="shared" si="39"/>
        <v>148</v>
      </c>
      <c r="Q236" s="6">
        <v>2</v>
      </c>
      <c r="R236" s="1" t="s">
        <v>419</v>
      </c>
      <c r="S236" s="1" t="s">
        <v>424</v>
      </c>
      <c r="U236" s="1">
        <v>25</v>
      </c>
      <c r="V236" s="1">
        <v>0</v>
      </c>
      <c r="X236" s="1">
        <v>3.779072</v>
      </c>
      <c r="Y236" s="1">
        <v>1.067449</v>
      </c>
      <c r="Z236" s="1">
        <v>1.406475</v>
      </c>
      <c r="AA236" s="1">
        <v>1.534884</v>
      </c>
      <c r="AC236" s="7">
        <f t="shared" si="40"/>
        <v>559.3026560000001</v>
      </c>
      <c r="AD236" s="7">
        <f t="shared" si="40"/>
        <v>2.134898</v>
      </c>
      <c r="AE236" s="7">
        <f>+U236*Z236</f>
        <v>35.161874999999995</v>
      </c>
      <c r="AF236" s="7">
        <f>+V236*AA236</f>
        <v>0</v>
      </c>
      <c r="AG236" s="7">
        <f t="shared" si="41"/>
        <v>596.5994290000001</v>
      </c>
    </row>
    <row r="237" spans="1:33" ht="14.25">
      <c r="A237" s="1" t="s">
        <v>578</v>
      </c>
      <c r="B237" s="1" t="s">
        <v>211</v>
      </c>
      <c r="C237" s="1" t="s">
        <v>30</v>
      </c>
      <c r="D237" s="6">
        <v>5</v>
      </c>
      <c r="E237" s="6">
        <v>0</v>
      </c>
      <c r="F237" s="6">
        <v>0</v>
      </c>
      <c r="G237" s="6">
        <v>12</v>
      </c>
      <c r="H237" s="6">
        <v>0</v>
      </c>
      <c r="I237" s="6">
        <v>0</v>
      </c>
      <c r="J237" s="6">
        <v>0</v>
      </c>
      <c r="K237" s="6">
        <v>0</v>
      </c>
      <c r="L237" s="6" t="s">
        <v>2</v>
      </c>
      <c r="M237" s="6">
        <v>1</v>
      </c>
      <c r="N237" s="6" t="s">
        <v>2</v>
      </c>
      <c r="O237" s="6">
        <v>2</v>
      </c>
      <c r="P237" s="7">
        <f t="shared" si="39"/>
        <v>20</v>
      </c>
      <c r="Q237" s="6">
        <v>1</v>
      </c>
      <c r="R237" s="1" t="s">
        <v>420</v>
      </c>
      <c r="S237" s="1" t="s">
        <v>424</v>
      </c>
      <c r="U237" s="1">
        <v>0</v>
      </c>
      <c r="V237" s="1">
        <v>0</v>
      </c>
      <c r="X237" s="1">
        <v>3.779072</v>
      </c>
      <c r="Y237" s="1">
        <v>1.067449</v>
      </c>
      <c r="AC237" s="7">
        <f t="shared" si="40"/>
        <v>75.58144</v>
      </c>
      <c r="AD237" s="7">
        <f t="shared" si="40"/>
        <v>1.067449</v>
      </c>
      <c r="AE237" s="7">
        <v>0</v>
      </c>
      <c r="AF237" s="7">
        <v>0</v>
      </c>
      <c r="AG237" s="7">
        <f t="shared" si="41"/>
        <v>76.648889</v>
      </c>
    </row>
    <row r="238" spans="1:33" ht="14.25">
      <c r="A238" s="1" t="s">
        <v>578</v>
      </c>
      <c r="B238" s="1" t="s">
        <v>262</v>
      </c>
      <c r="C238" s="1" t="s">
        <v>4</v>
      </c>
      <c r="D238" s="6">
        <v>0</v>
      </c>
      <c r="E238" s="6">
        <v>51</v>
      </c>
      <c r="F238" s="6">
        <v>0</v>
      </c>
      <c r="G238" s="6">
        <v>2</v>
      </c>
      <c r="H238" s="6">
        <v>0</v>
      </c>
      <c r="I238" s="6">
        <v>0</v>
      </c>
      <c r="J238" s="6">
        <v>1</v>
      </c>
      <c r="K238" s="6">
        <v>1</v>
      </c>
      <c r="L238" s="6" t="s">
        <v>2</v>
      </c>
      <c r="M238" s="6" t="s">
        <v>2</v>
      </c>
      <c r="N238" s="6" t="s">
        <v>2</v>
      </c>
      <c r="O238" s="6">
        <v>1</v>
      </c>
      <c r="P238" s="7">
        <f t="shared" si="39"/>
        <v>56</v>
      </c>
      <c r="Q238" s="6">
        <v>1</v>
      </c>
      <c r="R238" s="1" t="s">
        <v>341</v>
      </c>
      <c r="S238" s="1" t="s">
        <v>430</v>
      </c>
      <c r="U238" s="1">
        <v>0</v>
      </c>
      <c r="V238" s="1">
        <v>0</v>
      </c>
      <c r="X238" s="1">
        <v>4.049907</v>
      </c>
      <c r="Y238" s="1">
        <v>1.086253</v>
      </c>
      <c r="AC238" s="7">
        <f t="shared" si="40"/>
        <v>226.794792</v>
      </c>
      <c r="AD238" s="7">
        <f t="shared" si="40"/>
        <v>1.086253</v>
      </c>
      <c r="AE238" s="7">
        <v>0</v>
      </c>
      <c r="AF238" s="7">
        <v>0</v>
      </c>
      <c r="AG238" s="7">
        <f t="shared" si="41"/>
        <v>227.881045</v>
      </c>
    </row>
    <row r="239" spans="1:33" ht="12.75">
      <c r="A239" s="1" t="s">
        <v>154</v>
      </c>
      <c r="B239" s="1" t="s">
        <v>154</v>
      </c>
      <c r="C239" s="1" t="s">
        <v>155</v>
      </c>
      <c r="D239" s="6">
        <v>0</v>
      </c>
      <c r="E239" s="6">
        <v>75</v>
      </c>
      <c r="F239" s="6">
        <v>0</v>
      </c>
      <c r="G239" s="6">
        <v>23</v>
      </c>
      <c r="H239" s="6">
        <v>0</v>
      </c>
      <c r="I239" s="6">
        <v>0</v>
      </c>
      <c r="J239" s="6">
        <v>0</v>
      </c>
      <c r="K239" s="6">
        <v>0</v>
      </c>
      <c r="L239" s="6">
        <v>0</v>
      </c>
      <c r="M239" s="6" t="s">
        <v>2</v>
      </c>
      <c r="N239" s="6">
        <v>16</v>
      </c>
      <c r="O239" s="6">
        <v>0</v>
      </c>
      <c r="P239" s="7">
        <f t="shared" si="39"/>
        <v>114</v>
      </c>
      <c r="Q239" s="6">
        <v>2</v>
      </c>
      <c r="R239" s="1" t="s">
        <v>477</v>
      </c>
      <c r="S239" s="1" t="s">
        <v>465</v>
      </c>
      <c r="U239" s="1">
        <v>0</v>
      </c>
      <c r="V239" s="1">
        <v>0</v>
      </c>
      <c r="X239" s="1">
        <v>3.881235</v>
      </c>
      <c r="Y239" s="1">
        <v>1.036058</v>
      </c>
      <c r="AC239" s="7">
        <f t="shared" si="40"/>
        <v>442.46079000000003</v>
      </c>
      <c r="AD239" s="7">
        <f t="shared" si="40"/>
        <v>2.072116</v>
      </c>
      <c r="AE239" s="7">
        <v>0</v>
      </c>
      <c r="AF239" s="7">
        <v>0</v>
      </c>
      <c r="AG239" s="7">
        <f t="shared" si="41"/>
        <v>444.532906</v>
      </c>
    </row>
    <row r="240" spans="5:28" ht="12.75">
      <c r="E240" s="10"/>
      <c r="F240" s="10"/>
      <c r="G240" s="10"/>
      <c r="H240" s="10"/>
      <c r="I240" s="10"/>
      <c r="J240" s="10"/>
      <c r="K240" s="10"/>
      <c r="L240" s="10"/>
      <c r="M240" s="10"/>
      <c r="N240" s="10"/>
      <c r="O240" s="10"/>
      <c r="P240" s="10"/>
      <c r="Q240" s="10"/>
      <c r="R240" s="10"/>
      <c r="S240" s="10"/>
      <c r="T240" s="8"/>
      <c r="W240" s="8"/>
      <c r="AB240" s="8"/>
    </row>
    <row r="241" spans="1:17" ht="12.75">
      <c r="A241" s="11"/>
      <c r="B241" s="12"/>
      <c r="C241" s="11"/>
      <c r="D241" s="11"/>
      <c r="E241" s="8"/>
      <c r="F241" s="8"/>
      <c r="G241" s="8"/>
      <c r="H241" s="8"/>
      <c r="I241" s="8"/>
      <c r="J241" s="8"/>
      <c r="K241" s="8"/>
      <c r="L241" s="8"/>
      <c r="M241" s="8"/>
      <c r="N241" s="8"/>
      <c r="O241" s="8"/>
      <c r="P241" s="8"/>
      <c r="Q241" s="8"/>
    </row>
    <row r="242" spans="1:18" ht="12.75" customHeight="1">
      <c r="A242" s="28" t="s">
        <v>554</v>
      </c>
      <c r="B242" s="27"/>
      <c r="C242" s="14"/>
      <c r="D242" s="14"/>
      <c r="E242" s="14"/>
      <c r="F242" s="14"/>
      <c r="G242" s="14"/>
      <c r="H242" s="14"/>
      <c r="I242" s="14"/>
      <c r="J242" s="14"/>
      <c r="K242" s="14"/>
      <c r="L242" s="14"/>
      <c r="M242" s="14"/>
      <c r="N242" s="14"/>
      <c r="O242" s="14"/>
      <c r="P242" s="14"/>
      <c r="Q242" s="14"/>
      <c r="R242" s="14"/>
    </row>
    <row r="243" spans="1:33" s="14" customFormat="1" ht="12.75" customHeight="1">
      <c r="A243" s="28" t="s">
        <v>555</v>
      </c>
      <c r="B243" s="28"/>
      <c r="C243" s="28"/>
      <c r="D243" s="28"/>
      <c r="E243" s="19"/>
      <c r="F243" s="19"/>
      <c r="G243" s="19"/>
      <c r="H243" s="19"/>
      <c r="I243" s="19"/>
      <c r="J243" s="19"/>
      <c r="K243" s="19"/>
      <c r="L243" s="19"/>
      <c r="M243" s="19"/>
      <c r="N243" s="19"/>
      <c r="O243" s="19"/>
      <c r="P243" s="19"/>
      <c r="Q243" s="19"/>
      <c r="AC243" s="33"/>
      <c r="AD243" s="33"/>
      <c r="AE243" s="33"/>
      <c r="AF243" s="33"/>
      <c r="AG243" s="33"/>
    </row>
    <row r="244" spans="1:33" s="14" customFormat="1" ht="12.75" customHeight="1">
      <c r="A244" s="28" t="s">
        <v>556</v>
      </c>
      <c r="B244" s="27"/>
      <c r="AC244" s="33"/>
      <c r="AD244" s="33"/>
      <c r="AE244" s="33"/>
      <c r="AF244" s="33"/>
      <c r="AG244" s="33"/>
    </row>
    <row r="245" spans="1:18" ht="12.75" customHeight="1">
      <c r="A245" s="29" t="s">
        <v>557</v>
      </c>
      <c r="B245" s="30"/>
      <c r="C245" s="31"/>
      <c r="D245" s="31"/>
      <c r="E245" s="31"/>
      <c r="F245" s="31"/>
      <c r="G245" s="31"/>
      <c r="H245" s="31"/>
      <c r="I245" s="31"/>
      <c r="J245" s="31"/>
      <c r="K245" s="31"/>
      <c r="L245" s="31"/>
      <c r="M245" s="31"/>
      <c r="N245" s="31"/>
      <c r="O245" s="31"/>
      <c r="P245" s="31"/>
      <c r="Q245" s="31"/>
      <c r="R245" s="14"/>
    </row>
    <row r="246" spans="1:18" ht="20.25" customHeight="1">
      <c r="A246" s="51" t="s">
        <v>558</v>
      </c>
      <c r="B246" s="51"/>
      <c r="C246" s="51"/>
      <c r="D246" s="51"/>
      <c r="E246" s="51"/>
      <c r="F246" s="28"/>
      <c r="G246" s="28"/>
      <c r="H246" s="28"/>
      <c r="I246" s="28"/>
      <c r="J246" s="28"/>
      <c r="K246" s="28"/>
      <c r="L246" s="28"/>
      <c r="M246" s="28"/>
      <c r="N246" s="28"/>
      <c r="O246" s="28"/>
      <c r="P246" s="28"/>
      <c r="Q246" s="28"/>
      <c r="R246" s="28"/>
    </row>
    <row r="247" spans="1:18" ht="12.75" customHeight="1">
      <c r="A247" s="31" t="s">
        <v>559</v>
      </c>
      <c r="B247" s="30"/>
      <c r="C247" s="31"/>
      <c r="D247" s="31"/>
      <c r="E247" s="31"/>
      <c r="F247" s="31"/>
      <c r="G247" s="31"/>
      <c r="H247" s="31"/>
      <c r="I247" s="31"/>
      <c r="J247" s="31"/>
      <c r="K247" s="31"/>
      <c r="L247" s="31"/>
      <c r="M247" s="31"/>
      <c r="N247" s="31"/>
      <c r="O247" s="31"/>
      <c r="P247" s="31"/>
      <c r="Q247" s="31"/>
      <c r="R247" s="14"/>
    </row>
    <row r="248" spans="1:33" s="14" customFormat="1" ht="12.75" customHeight="1">
      <c r="A248" s="28" t="s">
        <v>200</v>
      </c>
      <c r="B248" s="28"/>
      <c r="C248" s="28"/>
      <c r="D248" s="28"/>
      <c r="E248" s="28"/>
      <c r="F248" s="28"/>
      <c r="G248" s="28"/>
      <c r="H248" s="28"/>
      <c r="I248" s="28"/>
      <c r="J248" s="28"/>
      <c r="K248" s="28"/>
      <c r="L248" s="28"/>
      <c r="M248" s="28"/>
      <c r="N248" s="28"/>
      <c r="O248" s="28"/>
      <c r="P248" s="28"/>
      <c r="Q248" s="28"/>
      <c r="AC248" s="33"/>
      <c r="AD248" s="33"/>
      <c r="AE248" s="33"/>
      <c r="AF248" s="33"/>
      <c r="AG248" s="33"/>
    </row>
    <row r="249" spans="1:33" s="14" customFormat="1" ht="12.75" customHeight="1">
      <c r="A249" s="14" t="s">
        <v>560</v>
      </c>
      <c r="B249" s="28"/>
      <c r="C249" s="28"/>
      <c r="D249" s="28"/>
      <c r="E249" s="28"/>
      <c r="F249" s="28"/>
      <c r="G249" s="28"/>
      <c r="H249" s="28"/>
      <c r="I249" s="28"/>
      <c r="J249" s="28"/>
      <c r="K249" s="28"/>
      <c r="L249" s="28"/>
      <c r="M249" s="28"/>
      <c r="N249" s="28"/>
      <c r="O249" s="28"/>
      <c r="P249" s="28"/>
      <c r="Q249" s="28"/>
      <c r="AC249" s="33"/>
      <c r="AD249" s="33"/>
      <c r="AE249" s="33"/>
      <c r="AF249" s="33"/>
      <c r="AG249" s="33"/>
    </row>
    <row r="250" spans="1:33" s="14" customFormat="1" ht="12.75" customHeight="1">
      <c r="A250" s="28" t="s">
        <v>561</v>
      </c>
      <c r="B250" s="27"/>
      <c r="AC250" s="33"/>
      <c r="AD250" s="33"/>
      <c r="AE250" s="33"/>
      <c r="AF250" s="33"/>
      <c r="AG250" s="33"/>
    </row>
    <row r="251" spans="1:33" s="14" customFormat="1" ht="12.75" customHeight="1">
      <c r="A251" s="28" t="s">
        <v>562</v>
      </c>
      <c r="B251" s="27"/>
      <c r="AC251" s="33"/>
      <c r="AD251" s="33"/>
      <c r="AE251" s="33"/>
      <c r="AF251" s="33"/>
      <c r="AG251" s="33"/>
    </row>
    <row r="252" spans="1:33" s="14" customFormat="1" ht="12.75" customHeight="1">
      <c r="A252" s="28" t="s">
        <v>563</v>
      </c>
      <c r="B252" s="27"/>
      <c r="AC252" s="33"/>
      <c r="AD252" s="33"/>
      <c r="AE252" s="33"/>
      <c r="AF252" s="33"/>
      <c r="AG252" s="33"/>
    </row>
    <row r="253" spans="1:33" s="14" customFormat="1" ht="12.75" customHeight="1">
      <c r="A253" s="14" t="s">
        <v>564</v>
      </c>
      <c r="B253" s="27"/>
      <c r="AC253" s="33"/>
      <c r="AD253" s="33"/>
      <c r="AE253" s="33"/>
      <c r="AF253" s="33"/>
      <c r="AG253" s="33"/>
    </row>
    <row r="254" spans="1:33" s="14" customFormat="1" ht="21" customHeight="1">
      <c r="A254" s="51" t="s">
        <v>565</v>
      </c>
      <c r="B254" s="51"/>
      <c r="C254" s="51"/>
      <c r="D254" s="51"/>
      <c r="E254" s="51"/>
      <c r="F254" s="28"/>
      <c r="G254" s="28"/>
      <c r="H254" s="28"/>
      <c r="I254" s="28"/>
      <c r="J254" s="28"/>
      <c r="K254" s="28"/>
      <c r="L254" s="28"/>
      <c r="M254" s="28"/>
      <c r="N254" s="28"/>
      <c r="O254" s="28"/>
      <c r="P254" s="28"/>
      <c r="Q254" s="28"/>
      <c r="R254" s="28"/>
      <c r="AC254" s="33"/>
      <c r="AD254" s="33"/>
      <c r="AE254" s="33"/>
      <c r="AF254" s="33"/>
      <c r="AG254" s="33"/>
    </row>
    <row r="255" spans="1:33" s="14" customFormat="1" ht="37.5" customHeight="1">
      <c r="A255" s="51" t="s">
        <v>566</v>
      </c>
      <c r="B255" s="51"/>
      <c r="C255" s="51"/>
      <c r="D255" s="51"/>
      <c r="E255" s="51"/>
      <c r="F255" s="28"/>
      <c r="G255" s="28"/>
      <c r="H255" s="28"/>
      <c r="I255" s="28"/>
      <c r="J255" s="28"/>
      <c r="K255" s="28"/>
      <c r="L255" s="28"/>
      <c r="M255" s="28"/>
      <c r="N255" s="28"/>
      <c r="O255" s="28"/>
      <c r="P255" s="28"/>
      <c r="Q255" s="28"/>
      <c r="R255" s="28"/>
      <c r="AC255" s="33"/>
      <c r="AD255" s="33"/>
      <c r="AE255" s="33"/>
      <c r="AF255" s="33"/>
      <c r="AG255" s="33"/>
    </row>
    <row r="256" spans="1:33" s="14" customFormat="1" ht="12.75" customHeight="1">
      <c r="A256" s="14" t="s">
        <v>567</v>
      </c>
      <c r="B256" s="28"/>
      <c r="C256" s="28"/>
      <c r="D256" s="28"/>
      <c r="E256" s="28"/>
      <c r="F256" s="28"/>
      <c r="G256" s="28"/>
      <c r="H256" s="28"/>
      <c r="I256" s="28"/>
      <c r="J256" s="28"/>
      <c r="K256" s="28"/>
      <c r="L256" s="28"/>
      <c r="M256" s="28"/>
      <c r="N256" s="28"/>
      <c r="O256" s="28"/>
      <c r="P256" s="28"/>
      <c r="Q256" s="28"/>
      <c r="R256" s="28"/>
      <c r="AC256" s="33"/>
      <c r="AD256" s="33"/>
      <c r="AE256" s="33"/>
      <c r="AF256" s="33"/>
      <c r="AG256" s="33"/>
    </row>
    <row r="257" spans="1:33" s="14" customFormat="1" ht="21" customHeight="1">
      <c r="A257" s="51" t="s">
        <v>568</v>
      </c>
      <c r="B257" s="53"/>
      <c r="C257" s="53"/>
      <c r="D257" s="53"/>
      <c r="E257" s="53"/>
      <c r="AC257" s="33"/>
      <c r="AD257" s="33"/>
      <c r="AE257" s="33"/>
      <c r="AF257" s="33"/>
      <c r="AG257" s="33"/>
    </row>
    <row r="258" spans="1:33" s="14" customFormat="1" ht="12.75" customHeight="1">
      <c r="A258" s="14" t="s">
        <v>569</v>
      </c>
      <c r="B258" s="28"/>
      <c r="C258" s="28"/>
      <c r="D258" s="28"/>
      <c r="E258" s="28"/>
      <c r="F258" s="28"/>
      <c r="G258" s="28"/>
      <c r="H258" s="28"/>
      <c r="I258" s="28"/>
      <c r="J258" s="28"/>
      <c r="K258" s="28"/>
      <c r="L258" s="28"/>
      <c r="M258" s="28"/>
      <c r="N258" s="28"/>
      <c r="O258" s="28"/>
      <c r="P258" s="28"/>
      <c r="Q258" s="28"/>
      <c r="R258" s="28"/>
      <c r="AC258" s="33"/>
      <c r="AD258" s="33"/>
      <c r="AE258" s="33"/>
      <c r="AF258" s="33"/>
      <c r="AG258" s="33"/>
    </row>
    <row r="259" spans="1:33" s="15" customFormat="1" ht="20.25" customHeight="1">
      <c r="A259" s="51" t="s">
        <v>570</v>
      </c>
      <c r="B259" s="51"/>
      <c r="C259" s="51"/>
      <c r="D259" s="51"/>
      <c r="E259" s="51"/>
      <c r="F259" s="28"/>
      <c r="G259" s="28"/>
      <c r="H259" s="28"/>
      <c r="I259" s="28"/>
      <c r="J259" s="28"/>
      <c r="K259" s="28"/>
      <c r="L259" s="28"/>
      <c r="M259" s="28"/>
      <c r="N259" s="28"/>
      <c r="O259" s="28"/>
      <c r="P259" s="28"/>
      <c r="Q259" s="28"/>
      <c r="R259" s="28"/>
      <c r="AC259" s="34"/>
      <c r="AD259" s="34"/>
      <c r="AE259" s="34"/>
      <c r="AF259" s="34"/>
      <c r="AG259" s="34"/>
    </row>
    <row r="260" spans="1:33" s="15" customFormat="1" ht="21.75" customHeight="1">
      <c r="A260" s="51" t="s">
        <v>571</v>
      </c>
      <c r="B260" s="51"/>
      <c r="C260" s="51"/>
      <c r="D260" s="51"/>
      <c r="E260" s="51"/>
      <c r="F260" s="28"/>
      <c r="G260" s="28"/>
      <c r="H260" s="28"/>
      <c r="I260" s="28"/>
      <c r="J260" s="28"/>
      <c r="K260" s="28"/>
      <c r="L260" s="28"/>
      <c r="M260" s="28"/>
      <c r="N260" s="28"/>
      <c r="O260" s="28"/>
      <c r="P260" s="28"/>
      <c r="Q260" s="28"/>
      <c r="R260" s="28"/>
      <c r="AC260" s="34"/>
      <c r="AD260" s="34"/>
      <c r="AE260" s="34"/>
      <c r="AF260" s="34"/>
      <c r="AG260" s="34"/>
    </row>
    <row r="261" spans="1:18" ht="19.5" customHeight="1">
      <c r="A261" s="52" t="s">
        <v>576</v>
      </c>
      <c r="B261" s="53"/>
      <c r="C261" s="53"/>
      <c r="D261" s="53"/>
      <c r="E261" s="53"/>
      <c r="F261" s="31"/>
      <c r="G261" s="31"/>
      <c r="H261" s="31"/>
      <c r="I261" s="31"/>
      <c r="J261" s="31"/>
      <c r="K261" s="31"/>
      <c r="L261" s="31"/>
      <c r="M261" s="31"/>
      <c r="N261" s="31"/>
      <c r="O261" s="31"/>
      <c r="P261" s="31"/>
      <c r="Q261" s="31"/>
      <c r="R261" s="14"/>
    </row>
    <row r="262" spans="1:18" ht="12.75" customHeight="1">
      <c r="A262" s="52" t="s">
        <v>575</v>
      </c>
      <c r="B262" s="53"/>
      <c r="C262" s="53"/>
      <c r="D262" s="53"/>
      <c r="E262" s="53"/>
      <c r="F262" s="31"/>
      <c r="G262" s="31"/>
      <c r="H262" s="31"/>
      <c r="I262" s="31"/>
      <c r="J262" s="31"/>
      <c r="K262" s="31"/>
      <c r="L262" s="31"/>
      <c r="M262" s="31"/>
      <c r="N262" s="31"/>
      <c r="O262" s="31"/>
      <c r="P262" s="31"/>
      <c r="Q262" s="31"/>
      <c r="R262" s="14"/>
    </row>
    <row r="263" spans="1:18" ht="21.75" customHeight="1">
      <c r="A263" s="52" t="s">
        <v>577</v>
      </c>
      <c r="B263" s="53"/>
      <c r="C263" s="53"/>
      <c r="D263" s="53"/>
      <c r="E263" s="53"/>
      <c r="F263" s="31"/>
      <c r="G263" s="31"/>
      <c r="H263" s="31"/>
      <c r="I263" s="31"/>
      <c r="J263" s="31"/>
      <c r="K263" s="31"/>
      <c r="L263" s="31"/>
      <c r="M263" s="31"/>
      <c r="N263" s="31"/>
      <c r="O263" s="31"/>
      <c r="P263" s="31"/>
      <c r="Q263" s="31"/>
      <c r="R263" s="14"/>
    </row>
    <row r="264" spans="1:18" ht="12.75" customHeight="1">
      <c r="A264" s="54" t="s">
        <v>572</v>
      </c>
      <c r="B264" s="48"/>
      <c r="C264" s="48"/>
      <c r="D264" s="48"/>
      <c r="E264" s="48"/>
      <c r="F264" s="31"/>
      <c r="G264" s="31"/>
      <c r="H264" s="31"/>
      <c r="I264" s="31"/>
      <c r="J264" s="31"/>
      <c r="K264" s="31"/>
      <c r="L264" s="31"/>
      <c r="M264" s="31"/>
      <c r="N264" s="31"/>
      <c r="O264" s="31"/>
      <c r="P264" s="31"/>
      <c r="Q264" s="31"/>
      <c r="R264" s="14"/>
    </row>
    <row r="265" spans="1:18" ht="21" customHeight="1">
      <c r="A265" s="52" t="s">
        <v>573</v>
      </c>
      <c r="B265" s="53"/>
      <c r="C265" s="53"/>
      <c r="D265" s="53"/>
      <c r="E265" s="53"/>
      <c r="F265" s="31"/>
      <c r="G265" s="31"/>
      <c r="H265" s="31"/>
      <c r="I265" s="31"/>
      <c r="J265" s="31"/>
      <c r="K265" s="31"/>
      <c r="L265" s="31"/>
      <c r="M265" s="31"/>
      <c r="N265" s="31"/>
      <c r="O265" s="31"/>
      <c r="P265" s="31"/>
      <c r="Q265" s="31"/>
      <c r="R265" s="14"/>
    </row>
    <row r="266" spans="1:18" ht="20.25" customHeight="1">
      <c r="A266" s="52" t="s">
        <v>574</v>
      </c>
      <c r="B266" s="53"/>
      <c r="C266" s="53"/>
      <c r="D266" s="53"/>
      <c r="E266" s="53"/>
      <c r="F266" s="31"/>
      <c r="G266" s="31"/>
      <c r="H266" s="31"/>
      <c r="I266" s="31"/>
      <c r="J266" s="31"/>
      <c r="K266" s="31"/>
      <c r="L266" s="31"/>
      <c r="M266" s="31"/>
      <c r="N266" s="31"/>
      <c r="O266" s="31"/>
      <c r="P266" s="31"/>
      <c r="Q266" s="31"/>
      <c r="R266" s="14"/>
    </row>
    <row r="267" spans="1:33" s="15" customFormat="1" ht="12.75" customHeight="1">
      <c r="A267" s="47" t="s">
        <v>625</v>
      </c>
      <c r="B267" s="47"/>
      <c r="C267" s="47"/>
      <c r="D267" s="48"/>
      <c r="E267" s="48"/>
      <c r="F267" s="28"/>
      <c r="G267" s="28"/>
      <c r="H267" s="28"/>
      <c r="I267" s="28"/>
      <c r="J267" s="28"/>
      <c r="K267" s="28"/>
      <c r="L267" s="28"/>
      <c r="M267" s="28"/>
      <c r="N267" s="28"/>
      <c r="O267" s="28"/>
      <c r="P267" s="28"/>
      <c r="Q267" s="28"/>
      <c r="R267" s="28"/>
      <c r="AC267" s="34"/>
      <c r="AD267" s="34"/>
      <c r="AE267" s="34"/>
      <c r="AF267" s="34"/>
      <c r="AG267" s="34"/>
    </row>
    <row r="268" spans="1:33" s="15" customFormat="1" ht="18.75" customHeight="1">
      <c r="A268" s="51" t="s">
        <v>624</v>
      </c>
      <c r="B268" s="51"/>
      <c r="C268" s="51"/>
      <c r="D268" s="53"/>
      <c r="E268" s="53"/>
      <c r="F268" s="28"/>
      <c r="G268" s="28"/>
      <c r="H268" s="28"/>
      <c r="I268" s="28"/>
      <c r="J268" s="28"/>
      <c r="K268" s="28"/>
      <c r="L268" s="28"/>
      <c r="M268" s="28"/>
      <c r="N268" s="28"/>
      <c r="O268" s="28"/>
      <c r="P268" s="28"/>
      <c r="Q268" s="28"/>
      <c r="R268" s="28"/>
      <c r="AC268" s="34"/>
      <c r="AD268" s="34"/>
      <c r="AE268" s="34"/>
      <c r="AF268" s="34"/>
      <c r="AG268" s="34"/>
    </row>
    <row r="269" spans="1:33" s="15" customFormat="1" ht="12.75" customHeight="1">
      <c r="A269" s="47" t="s">
        <v>637</v>
      </c>
      <c r="B269" s="47"/>
      <c r="C269" s="47"/>
      <c r="D269" s="48"/>
      <c r="E269" s="48"/>
      <c r="F269" s="28"/>
      <c r="G269" s="28"/>
      <c r="H269" s="28"/>
      <c r="I269" s="28"/>
      <c r="J269" s="28"/>
      <c r="K269" s="28"/>
      <c r="L269" s="28"/>
      <c r="M269" s="28"/>
      <c r="N269" s="28"/>
      <c r="O269" s="28"/>
      <c r="P269" s="28"/>
      <c r="Q269" s="28"/>
      <c r="R269" s="28"/>
      <c r="AC269" s="34"/>
      <c r="AD269" s="34"/>
      <c r="AE269" s="34"/>
      <c r="AF269" s="34"/>
      <c r="AG269" s="34"/>
    </row>
    <row r="270" spans="1:33" s="15" customFormat="1" ht="10.5" customHeight="1">
      <c r="A270" s="47"/>
      <c r="B270" s="47"/>
      <c r="C270" s="47"/>
      <c r="D270" s="48"/>
      <c r="E270" s="48"/>
      <c r="F270" s="19"/>
      <c r="G270" s="19"/>
      <c r="H270" s="19"/>
      <c r="I270" s="19"/>
      <c r="J270" s="19"/>
      <c r="K270" s="19"/>
      <c r="L270" s="19"/>
      <c r="M270" s="19"/>
      <c r="N270" s="19"/>
      <c r="O270" s="19"/>
      <c r="P270" s="19"/>
      <c r="Q270" s="19"/>
      <c r="R270" s="19"/>
      <c r="AC270" s="34"/>
      <c r="AD270" s="34"/>
      <c r="AE270" s="34"/>
      <c r="AF270" s="34"/>
      <c r="AG270" s="34"/>
    </row>
    <row r="271" spans="1:18" ht="12.75" customHeight="1">
      <c r="A271" s="49" t="s">
        <v>185</v>
      </c>
      <c r="B271" s="49"/>
      <c r="C271" s="49"/>
      <c r="D271" s="48"/>
      <c r="E271" s="48"/>
      <c r="F271" s="37"/>
      <c r="G271" s="37"/>
      <c r="H271" s="37"/>
      <c r="I271" s="37"/>
      <c r="J271" s="37"/>
      <c r="K271" s="37"/>
      <c r="L271" s="37"/>
      <c r="M271" s="37"/>
      <c r="N271" s="37"/>
      <c r="O271" s="37"/>
      <c r="P271" s="37"/>
      <c r="Q271" s="37"/>
      <c r="R271" s="37"/>
    </row>
    <row r="272" spans="1:18" ht="12.75" customHeight="1">
      <c r="A272" s="50" t="s">
        <v>638</v>
      </c>
      <c r="B272" s="50"/>
      <c r="C272" s="50"/>
      <c r="D272" s="48"/>
      <c r="E272" s="48"/>
      <c r="F272" s="36"/>
      <c r="G272" s="36"/>
      <c r="H272" s="36"/>
      <c r="I272" s="36"/>
      <c r="J272" s="36"/>
      <c r="K272" s="36"/>
      <c r="L272" s="36"/>
      <c r="M272" s="36"/>
      <c r="N272" s="36"/>
      <c r="O272" s="36"/>
      <c r="P272" s="36"/>
      <c r="Q272" s="36"/>
      <c r="R272" s="36"/>
    </row>
    <row r="274" ht="15">
      <c r="A274" s="18"/>
    </row>
  </sheetData>
  <mergeCells count="18">
    <mergeCell ref="A246:E246"/>
    <mergeCell ref="A255:E255"/>
    <mergeCell ref="A257:E257"/>
    <mergeCell ref="A263:E263"/>
    <mergeCell ref="A259:E259"/>
    <mergeCell ref="A260:E260"/>
    <mergeCell ref="A261:E261"/>
    <mergeCell ref="A262:E262"/>
    <mergeCell ref="A270:E270"/>
    <mergeCell ref="A271:E271"/>
    <mergeCell ref="A272:E272"/>
    <mergeCell ref="A254:E254"/>
    <mergeCell ref="A265:E265"/>
    <mergeCell ref="A266:E266"/>
    <mergeCell ref="A269:E269"/>
    <mergeCell ref="A264:E264"/>
    <mergeCell ref="A267:E267"/>
    <mergeCell ref="A268:E268"/>
  </mergeCells>
  <printOptions/>
  <pageMargins left="0.5511811023622047" right="0.2755905511811024" top="0.35433070866141736" bottom="0.35433070866141736" header="0" footer="0"/>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JLS3657</dc:creator>
  <cp:keywords/>
  <dc:description/>
  <cp:lastModifiedBy>JLS3657</cp:lastModifiedBy>
  <cp:lastPrinted>2010-07-23T08:19:08Z</cp:lastPrinted>
  <dcterms:created xsi:type="dcterms:W3CDTF">2009-06-15T10:19:02Z</dcterms:created>
  <dcterms:modified xsi:type="dcterms:W3CDTF">2010-07-30T10:58:18Z</dcterms:modified>
  <cp:category/>
  <cp:version/>
  <cp:contentType/>
  <cp:contentStatus/>
</cp:coreProperties>
</file>