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G:\METODO\paginsti\Entrada\Estadisticas historicas\Sanidad\"/>
    </mc:Choice>
  </mc:AlternateContent>
  <xr:revisionPtr revIDLastSave="0" documentId="13_ncr:1_{0EA584BA-3682-4158-9453-B7556B243308}" xr6:coauthVersionLast="47" xr6:coauthVersionMax="47" xr10:uidLastSave="{00000000-0000-0000-0000-000000000000}"/>
  <bookViews>
    <workbookView xWindow="28680" yWindow="-120" windowWidth="29040" windowHeight="15720" xr2:uid="{255A968E-9752-4838-85A0-6724BA7886A2}"/>
  </bookViews>
  <sheets>
    <sheet name="1951" sheetId="1" r:id="rId1"/>
    <sheet name="1952" sheetId="2" r:id="rId2"/>
    <sheet name="1953" sheetId="3" r:id="rId3"/>
    <sheet name="1954" sheetId="6" r:id="rId4"/>
    <sheet name="1955" sheetId="7" r:id="rId5"/>
    <sheet name="1956" sheetId="8" r:id="rId6"/>
    <sheet name="1957" sheetId="9" r:id="rId7"/>
    <sheet name="1958" sheetId="10" r:id="rId8"/>
    <sheet name="1959" sheetId="11" r:id="rId9"/>
    <sheet name="1960" sheetId="12"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579" i="8" l="1"/>
  <c r="B567" i="8"/>
  <c r="B44" i="12"/>
  <c r="B721" i="1"/>
  <c r="B626" i="2"/>
  <c r="B1880" i="12"/>
  <c r="B1879" i="12"/>
  <c r="B1830" i="12"/>
  <c r="B1829" i="12"/>
  <c r="B1780" i="12"/>
  <c r="B1779" i="12"/>
  <c r="B1765" i="12"/>
  <c r="B1769" i="12"/>
  <c r="B1696" i="12"/>
  <c r="B1499" i="12"/>
  <c r="B1484" i="12"/>
  <c r="B1456" i="12"/>
  <c r="B1455" i="12"/>
  <c r="B1443" i="12"/>
  <c r="B1439" i="12"/>
  <c r="B1301" i="12"/>
  <c r="B1284" i="12"/>
  <c r="B1243" i="12"/>
  <c r="B1211" i="12"/>
  <c r="B1186" i="12"/>
  <c r="B1161" i="12"/>
  <c r="B1136" i="12"/>
  <c r="B1111" i="12"/>
  <c r="B1086" i="12"/>
  <c r="B1061" i="12"/>
  <c r="B1036" i="12"/>
  <c r="B1011" i="12"/>
  <c r="B986" i="12"/>
  <c r="B961" i="12"/>
  <c r="B936" i="12"/>
  <c r="B902" i="12"/>
  <c r="B870" i="12"/>
  <c r="B839" i="12"/>
  <c r="B808" i="12"/>
  <c r="B776" i="12"/>
  <c r="B754" i="12"/>
  <c r="B734" i="12"/>
  <c r="B719" i="12"/>
  <c r="B663" i="12"/>
  <c r="B617" i="12"/>
  <c r="B635" i="12"/>
  <c r="B574" i="12"/>
  <c r="B570" i="12"/>
  <c r="B565" i="12"/>
  <c r="B561" i="12"/>
  <c r="B548" i="12"/>
  <c r="B547" i="12"/>
  <c r="B546" i="12"/>
  <c r="B542" i="12"/>
  <c r="B538" i="12"/>
  <c r="B534" i="12"/>
  <c r="B530" i="12"/>
  <c r="B526" i="12"/>
  <c r="B522" i="12"/>
  <c r="B507" i="12"/>
  <c r="B503" i="12"/>
  <c r="B498" i="12"/>
  <c r="B494" i="12"/>
  <c r="B476" i="12"/>
  <c r="B471" i="12"/>
  <c r="B467" i="12"/>
  <c r="B452" i="12"/>
  <c r="B446" i="12"/>
  <c r="B440" i="12"/>
  <c r="B434" i="12"/>
  <c r="B428" i="12"/>
  <c r="B422" i="12"/>
  <c r="B416" i="12"/>
  <c r="B410" i="12"/>
  <c r="B339" i="12"/>
  <c r="B327" i="12"/>
  <c r="B323" i="12"/>
  <c r="B319" i="12"/>
  <c r="B314" i="12"/>
  <c r="B310" i="12"/>
  <c r="B293" i="12"/>
  <c r="B289" i="12"/>
  <c r="B285" i="12"/>
  <c r="B280" i="12"/>
  <c r="B276" i="12"/>
  <c r="B272" i="12"/>
  <c r="B258" i="12"/>
  <c r="B214" i="12"/>
  <c r="B204" i="12"/>
  <c r="B184" i="12"/>
  <c r="B178" i="12"/>
  <c r="B174" i="12"/>
  <c r="B170" i="12"/>
  <c r="B165" i="12"/>
  <c r="B143" i="12"/>
  <c r="B139" i="12"/>
  <c r="B135" i="12"/>
  <c r="B130" i="12"/>
  <c r="B118" i="12"/>
  <c r="B112" i="12"/>
  <c r="B111" i="12"/>
  <c r="B109" i="12"/>
  <c r="B105" i="12"/>
  <c r="B98" i="12"/>
  <c r="B97" i="12"/>
  <c r="B95" i="12"/>
  <c r="B91" i="12"/>
  <c r="B84" i="12"/>
  <c r="B83" i="12"/>
  <c r="B81" i="12"/>
  <c r="B77" i="12"/>
  <c r="B70" i="12"/>
  <c r="B69" i="12"/>
  <c r="B67" i="12"/>
  <c r="B63" i="12"/>
  <c r="B56" i="12"/>
  <c r="B55" i="12"/>
  <c r="B30" i="12"/>
  <c r="B29" i="12"/>
  <c r="B53" i="12"/>
  <c r="B49" i="12"/>
  <c r="B40" i="12"/>
  <c r="B35" i="12"/>
  <c r="B19" i="12"/>
  <c r="B1897" i="11"/>
  <c r="B1895" i="11"/>
  <c r="B1846" i="11"/>
  <c r="B1845" i="11"/>
  <c r="B1796" i="11"/>
  <c r="B1795" i="11"/>
  <c r="B1781" i="11"/>
  <c r="B1785" i="11"/>
  <c r="B1708" i="11"/>
  <c r="B1712" i="11"/>
  <c r="B1514" i="11"/>
  <c r="B1499" i="11"/>
  <c r="B1471" i="11"/>
  <c r="B1470" i="11"/>
  <c r="B1458" i="11"/>
  <c r="B1454" i="11"/>
  <c r="B1316" i="11"/>
  <c r="B1227" i="11"/>
  <c r="B1202" i="11"/>
  <c r="B1177" i="11"/>
  <c r="B1152" i="11"/>
  <c r="B1127" i="11"/>
  <c r="B1102" i="11"/>
  <c r="B1077" i="11"/>
  <c r="B1052" i="11"/>
  <c r="B1027" i="11"/>
  <c r="B1002" i="11"/>
  <c r="B977" i="11"/>
  <c r="B952" i="11"/>
  <c r="B918" i="11"/>
  <c r="B886" i="11"/>
  <c r="B855" i="11"/>
  <c r="B824" i="11"/>
  <c r="B792" i="11"/>
  <c r="B771" i="11"/>
  <c r="B751" i="11"/>
  <c r="B736" i="11"/>
  <c r="B660" i="11"/>
  <c r="B616" i="11"/>
  <c r="B573" i="11"/>
  <c r="B569" i="11"/>
  <c r="B564" i="11"/>
  <c r="B560" i="11"/>
  <c r="B547" i="11"/>
  <c r="B546" i="11"/>
  <c r="B545" i="11"/>
  <c r="B541" i="11"/>
  <c r="B537" i="11"/>
  <c r="B533" i="11"/>
  <c r="B529" i="11"/>
  <c r="B525" i="11"/>
  <c r="B521" i="11"/>
  <c r="B506" i="11"/>
  <c r="B502" i="11"/>
  <c r="B497" i="11"/>
  <c r="B493" i="11"/>
  <c r="B475" i="11"/>
  <c r="B470" i="11"/>
  <c r="B451" i="11"/>
  <c r="B445" i="11"/>
  <c r="B439" i="11"/>
  <c r="B433" i="11"/>
  <c r="B427" i="11"/>
  <c r="B421" i="11"/>
  <c r="B418" i="11"/>
  <c r="B409" i="11"/>
  <c r="B338" i="11"/>
  <c r="B326" i="11"/>
  <c r="B322" i="11"/>
  <c r="B318" i="11"/>
  <c r="B313" i="11"/>
  <c r="B309" i="11"/>
  <c r="B293" i="11"/>
  <c r="B285" i="11"/>
  <c r="B280" i="11"/>
  <c r="B276" i="11"/>
  <c r="B272" i="11"/>
  <c r="B258" i="11"/>
  <c r="B214" i="11"/>
  <c r="B204" i="11"/>
  <c r="B184" i="11"/>
  <c r="B169" i="11"/>
  <c r="B168" i="11"/>
  <c r="B178" i="11"/>
  <c r="B174" i="11"/>
  <c r="B165" i="11"/>
  <c r="B143" i="11"/>
  <c r="B139" i="11"/>
  <c r="B135" i="11"/>
  <c r="B130" i="11"/>
  <c r="B118" i="11"/>
  <c r="B112" i="11"/>
  <c r="B111" i="11"/>
  <c r="B109" i="11"/>
  <c r="B105" i="11"/>
  <c r="B98" i="11"/>
  <c r="B97" i="11"/>
  <c r="B95" i="11"/>
  <c r="B91" i="11"/>
  <c r="B84" i="11"/>
  <c r="B83" i="11"/>
  <c r="B81" i="11"/>
  <c r="B77" i="11"/>
  <c r="B70" i="11"/>
  <c r="B69" i="11"/>
  <c r="B67" i="11"/>
  <c r="B63" i="11"/>
  <c r="B30" i="11"/>
  <c r="B29" i="11"/>
  <c r="B56" i="11"/>
  <c r="B55" i="11"/>
  <c r="B53" i="11"/>
  <c r="B49" i="11"/>
  <c r="B44" i="11"/>
  <c r="B40" i="11"/>
  <c r="B36" i="11"/>
  <c r="B19" i="11"/>
  <c r="B1777" i="10"/>
  <c r="B1776" i="10"/>
  <c r="B1727" i="10"/>
  <c r="B1726" i="10"/>
  <c r="B1683" i="10"/>
  <c r="B1682" i="10"/>
  <c r="B1603" i="10"/>
  <c r="B1607" i="10"/>
  <c r="B1669" i="10"/>
  <c r="B1673" i="10"/>
  <c r="B1411" i="10"/>
  <c r="B1396" i="10"/>
  <c r="B1368" i="10"/>
  <c r="B1367" i="10"/>
  <c r="B1355" i="10"/>
  <c r="B1351" i="10"/>
  <c r="B1308" i="10"/>
  <c r="B1303" i="10"/>
  <c r="B1288" i="10"/>
  <c r="B1255" i="10"/>
  <c r="B1230" i="10"/>
  <c r="B1205" i="10"/>
  <c r="B1180" i="10"/>
  <c r="B1155" i="10"/>
  <c r="B1130" i="10"/>
  <c r="B1105" i="10"/>
  <c r="B1080" i="10"/>
  <c r="B1055" i="10"/>
  <c r="B1030" i="10"/>
  <c r="B1005" i="10"/>
  <c r="B980" i="10"/>
  <c r="B946" i="10"/>
  <c r="B913" i="10"/>
  <c r="B881" i="10"/>
  <c r="B849" i="10"/>
  <c r="B816" i="10"/>
  <c r="B795" i="10"/>
  <c r="B775" i="10"/>
  <c r="B760" i="10"/>
  <c r="B726" i="10"/>
  <c r="B614" i="10"/>
  <c r="B632" i="10"/>
  <c r="B571" i="10"/>
  <c r="B567" i="10"/>
  <c r="B562" i="10"/>
  <c r="B558" i="10"/>
  <c r="B545" i="10"/>
  <c r="B544" i="10"/>
  <c r="B543" i="10"/>
  <c r="B539" i="10"/>
  <c r="B535" i="10"/>
  <c r="B531" i="10"/>
  <c r="B527" i="10"/>
  <c r="B523" i="10"/>
  <c r="B519" i="10"/>
  <c r="B504" i="10"/>
  <c r="B500" i="10"/>
  <c r="B495" i="10"/>
  <c r="B491" i="10"/>
  <c r="B473" i="10"/>
  <c r="B468" i="10"/>
  <c r="B464" i="10"/>
  <c r="B449" i="10"/>
  <c r="B443" i="10"/>
  <c r="B437" i="10"/>
  <c r="B431" i="10"/>
  <c r="B425" i="10"/>
  <c r="B419" i="10"/>
  <c r="B413" i="10"/>
  <c r="B407" i="10"/>
  <c r="B337" i="10"/>
  <c r="B325" i="10"/>
  <c r="B321" i="10"/>
  <c r="B317" i="10"/>
  <c r="B312" i="10"/>
  <c r="B308" i="10"/>
  <c r="B292" i="10"/>
  <c r="B288" i="10"/>
  <c r="B284" i="10"/>
  <c r="B279" i="10"/>
  <c r="B275" i="10"/>
  <c r="B271" i="10"/>
  <c r="B258" i="10"/>
  <c r="B214" i="10"/>
  <c r="B204" i="10"/>
  <c r="B184" i="10"/>
  <c r="B169" i="10"/>
  <c r="B168" i="10"/>
  <c r="B178" i="10"/>
  <c r="B174" i="10"/>
  <c r="B165" i="10"/>
  <c r="B143" i="10"/>
  <c r="B139" i="10"/>
  <c r="B135" i="10"/>
  <c r="B130" i="10"/>
  <c r="B118" i="10"/>
  <c r="B112" i="10"/>
  <c r="B111" i="10"/>
  <c r="B109" i="10"/>
  <c r="B105" i="10"/>
  <c r="B98" i="10"/>
  <c r="B97" i="10"/>
  <c r="B95" i="10"/>
  <c r="B91" i="10"/>
  <c r="B84" i="10"/>
  <c r="B83" i="10"/>
  <c r="B81" i="10"/>
  <c r="B77" i="10"/>
  <c r="B70" i="10"/>
  <c r="B69" i="10"/>
  <c r="B67" i="10"/>
  <c r="B63" i="10"/>
  <c r="B43" i="10"/>
  <c r="B42" i="10"/>
  <c r="B56" i="10"/>
  <c r="B55" i="10"/>
  <c r="B53" i="10"/>
  <c r="B49" i="10"/>
  <c r="B40" i="10"/>
  <c r="B36" i="10"/>
  <c r="B19" i="10"/>
  <c r="B1781" i="9"/>
  <c r="B1780" i="9" a="1"/>
  <c r="B1780" i="9"/>
  <c r="B1731" i="9"/>
  <c r="B1730" i="9"/>
  <c r="B1687" i="9"/>
  <c r="B1686" i="9"/>
  <c r="B1673" i="9"/>
  <c r="B1677" i="9"/>
  <c r="B1607" i="9"/>
  <c r="B1611" i="9"/>
  <c r="B1415" i="9"/>
  <c r="B1400" i="9"/>
  <c r="B1363" i="9"/>
  <c r="B1362" i="9"/>
  <c r="B1359" i="9"/>
  <c r="B1355" i="9"/>
  <c r="B1308" i="9"/>
  <c r="B1303" i="9"/>
  <c r="B1287" i="9"/>
  <c r="B1253" i="9"/>
  <c r="B1228" i="9"/>
  <c r="B1203" i="9"/>
  <c r="B1178" i="9"/>
  <c r="B1153" i="9"/>
  <c r="B1128" i="9"/>
  <c r="B1103" i="9"/>
  <c r="B1078" i="9"/>
  <c r="B1053" i="9"/>
  <c r="B1028" i="9"/>
  <c r="B1003" i="9"/>
  <c r="B978" i="9"/>
  <c r="B944" i="9"/>
  <c r="B911" i="9"/>
  <c r="B879" i="9"/>
  <c r="B847" i="9"/>
  <c r="B814" i="9"/>
  <c r="B793" i="9"/>
  <c r="B773" i="9"/>
  <c r="B758" i="9"/>
  <c r="B724" i="9"/>
  <c r="B611" i="9"/>
  <c r="B603" i="9"/>
  <c r="B566" i="9"/>
  <c r="B561" i="9"/>
  <c r="B557" i="9"/>
  <c r="B542" i="9"/>
  <c r="B536" i="9"/>
  <c r="B530" i="9"/>
  <c r="B524" i="9"/>
  <c r="B518" i="9"/>
  <c r="B512" i="9"/>
  <c r="B506" i="9"/>
  <c r="B500" i="9"/>
  <c r="B431" i="9"/>
  <c r="B419" i="9"/>
  <c r="B415" i="9"/>
  <c r="B411" i="9"/>
  <c r="B406" i="9"/>
  <c r="B402" i="9"/>
  <c r="B386" i="9"/>
  <c r="B382" i="9"/>
  <c r="B377" i="9"/>
  <c r="B373" i="9"/>
  <c r="B369" i="9"/>
  <c r="B356" i="9"/>
  <c r="B312" i="9"/>
  <c r="B302" i="9"/>
  <c r="B281" i="9"/>
  <c r="B276" i="9"/>
  <c r="B272" i="9"/>
  <c r="B268" i="9"/>
  <c r="B263" i="9"/>
  <c r="B241" i="9"/>
  <c r="B236" i="9"/>
  <c r="B231" i="9"/>
  <c r="B225" i="9"/>
  <c r="B213" i="9"/>
  <c r="B209" i="9"/>
  <c r="B204" i="9"/>
  <c r="B200" i="9"/>
  <c r="B187" i="9"/>
  <c r="B186" i="9"/>
  <c r="B185" i="9"/>
  <c r="B181" i="9"/>
  <c r="B177" i="9"/>
  <c r="B173" i="9"/>
  <c r="B169" i="9"/>
  <c r="B165" i="9"/>
  <c r="B161" i="9"/>
  <c r="B146" i="9"/>
  <c r="B142" i="9"/>
  <c r="B137" i="9"/>
  <c r="B133" i="9"/>
  <c r="B118" i="9"/>
  <c r="B112" i="9"/>
  <c r="B111" i="9"/>
  <c r="B109" i="9"/>
  <c r="B105" i="9"/>
  <c r="B98" i="9"/>
  <c r="B97" i="9"/>
  <c r="B95" i="9"/>
  <c r="B91" i="9"/>
  <c r="B84" i="9"/>
  <c r="B83" i="9"/>
  <c r="B81" i="9"/>
  <c r="B77" i="9"/>
  <c r="B70" i="9"/>
  <c r="B69" i="9"/>
  <c r="B67" i="9"/>
  <c r="B63" i="9"/>
  <c r="B53" i="9"/>
  <c r="B57" i="9"/>
  <c r="B49" i="9"/>
  <c r="B44" i="9"/>
  <c r="B40" i="9"/>
  <c r="B36" i="9"/>
  <c r="B19" i="9"/>
  <c r="B1279" i="8"/>
  <c r="B1264" i="8"/>
  <c r="B1227" i="8"/>
  <c r="B1226" i="8"/>
  <c r="B1223" i="8"/>
  <c r="B1219" i="8"/>
  <c r="B1172" i="8"/>
  <c r="B1166" i="8"/>
  <c r="B1112" i="8"/>
  <c r="B1137" i="8"/>
  <c r="B1087" i="8"/>
  <c r="B1062" i="8"/>
  <c r="B1037" i="8"/>
  <c r="B1012" i="8"/>
  <c r="B987" i="8"/>
  <c r="B962" i="8"/>
  <c r="B937" i="8"/>
  <c r="B912" i="8"/>
  <c r="B887" i="8"/>
  <c r="B862" i="8"/>
  <c r="B829" i="8"/>
  <c r="B797" i="8"/>
  <c r="B765" i="8"/>
  <c r="B733" i="8"/>
  <c r="B700" i="8"/>
  <c r="B680" i="8"/>
  <c r="B665" i="8"/>
  <c r="B640" i="8"/>
  <c r="B507" i="8"/>
  <c r="B499" i="8"/>
  <c r="B462" i="8"/>
  <c r="B457" i="8"/>
  <c r="B453" i="8"/>
  <c r="B438" i="8"/>
  <c r="B432" i="8"/>
  <c r="B426" i="8"/>
  <c r="B420" i="8"/>
  <c r="B414" i="8"/>
  <c r="B408" i="8"/>
  <c r="B402" i="8"/>
  <c r="B396" i="8"/>
  <c r="B323" i="8"/>
  <c r="B314" i="8"/>
  <c r="B310" i="8"/>
  <c r="B306" i="8"/>
  <c r="B301" i="8"/>
  <c r="B297" i="8"/>
  <c r="B281" i="8"/>
  <c r="B277" i="8"/>
  <c r="B272" i="8"/>
  <c r="B268" i="8"/>
  <c r="B264" i="8"/>
  <c r="B242" i="8"/>
  <c r="B237" i="8"/>
  <c r="B232" i="8"/>
  <c r="B226" i="8"/>
  <c r="B213" i="8"/>
  <c r="B209" i="8"/>
  <c r="B204" i="8"/>
  <c r="B200" i="8"/>
  <c r="B187" i="8"/>
  <c r="B186" i="8"/>
  <c r="B185" i="8"/>
  <c r="B181" i="8"/>
  <c r="B177" i="8"/>
  <c r="B173" i="8"/>
  <c r="B169" i="8"/>
  <c r="B165" i="8"/>
  <c r="B161" i="8"/>
  <c r="B146" i="8"/>
  <c r="B142" i="8"/>
  <c r="B137" i="8"/>
  <c r="B133" i="8"/>
  <c r="B118" i="8"/>
  <c r="B113" i="8"/>
  <c r="B109" i="8"/>
  <c r="B105" i="8"/>
  <c r="B99" i="8"/>
  <c r="B95" i="8"/>
  <c r="B91" i="8"/>
  <c r="B84" i="8"/>
  <c r="B83" i="8"/>
  <c r="B81" i="8"/>
  <c r="B77" i="8"/>
  <c r="B71" i="8"/>
  <c r="B67" i="8"/>
  <c r="B63" i="8"/>
  <c r="B57" i="8"/>
  <c r="B53" i="8"/>
  <c r="B49" i="8"/>
  <c r="B44" i="8"/>
  <c r="B40" i="8"/>
  <c r="B36" i="8"/>
  <c r="B31" i="8"/>
  <c r="B19" i="8"/>
  <c r="B97" i="3"/>
  <c r="B96" i="3"/>
  <c r="B95" i="3"/>
  <c r="B91" i="3"/>
  <c r="B87" i="3"/>
  <c r="B83" i="3"/>
  <c r="B79" i="3"/>
  <c r="B75" i="3"/>
  <c r="B71" i="3"/>
  <c r="B698" i="1"/>
  <c r="B675" i="1"/>
  <c r="B652" i="1"/>
  <c r="B629" i="1"/>
  <c r="B606" i="1"/>
  <c r="B583" i="1"/>
  <c r="B560" i="1"/>
  <c r="B537" i="1"/>
  <c r="B514" i="1"/>
  <c r="B491" i="1"/>
  <c r="B468" i="1"/>
  <c r="B1609" i="7"/>
  <c r="B1608" i="7"/>
  <c r="B913" i="7"/>
  <c r="B608" i="2"/>
  <c r="B590" i="2"/>
  <c r="B572" i="2"/>
  <c r="B554" i="2"/>
  <c r="B536" i="2"/>
  <c r="B518" i="2"/>
  <c r="B500" i="2"/>
  <c r="B482" i="2"/>
  <c r="B464" i="2"/>
  <c r="B446" i="2"/>
  <c r="B428" i="2"/>
  <c r="B801" i="6"/>
  <c r="B779" i="6"/>
  <c r="B19" i="6"/>
  <c r="B156" i="3"/>
  <c r="B147" i="3"/>
  <c r="B142" i="3"/>
  <c r="B137" i="3"/>
  <c r="B739" i="2"/>
  <c r="B437" i="1"/>
  <c r="B358" i="1"/>
  <c r="B627" i="2"/>
  <c r="B549" i="12"/>
  <c r="B465" i="12"/>
  <c r="B71" i="12"/>
  <c r="B99" i="12"/>
  <c r="B57" i="12"/>
  <c r="B85" i="12"/>
  <c r="B131" i="12"/>
  <c r="B99" i="11"/>
  <c r="B57" i="11"/>
  <c r="B548" i="11"/>
  <c r="B170" i="11"/>
  <c r="B71" i="11"/>
  <c r="B131" i="11"/>
  <c r="B170" i="10"/>
  <c r="B99" i="10"/>
  <c r="B546" i="10"/>
  <c r="B113" i="10"/>
  <c r="B462" i="10"/>
  <c r="B131" i="10"/>
  <c r="B71" i="10"/>
  <c r="B57" i="10"/>
  <c r="B85" i="10"/>
  <c r="B29" i="10"/>
  <c r="B30" i="10"/>
  <c r="B44" i="10"/>
  <c r="B113" i="9"/>
  <c r="B188" i="9"/>
  <c r="B85" i="9"/>
  <c r="B99" i="9"/>
  <c r="B71" i="9"/>
  <c r="B85" i="8"/>
  <c r="B188" i="8"/>
  <c r="B1482" i="7"/>
  <c r="B1467" i="7"/>
  <c r="B1432" i="7"/>
  <c r="B1431" i="7"/>
  <c r="B1422" i="7"/>
  <c r="B1421" i="7"/>
  <c r="B402" i="6"/>
  <c r="B397" i="6"/>
  <c r="B1320" i="7"/>
  <c r="B1305" i="7"/>
  <c r="B1262" i="7"/>
  <c r="B1261" i="7"/>
  <c r="B1107" i="7"/>
  <c r="B1092" i="7"/>
  <c r="B1053" i="7"/>
  <c r="B1049" i="7"/>
  <c r="B1002" i="7"/>
  <c r="B996" i="7"/>
  <c r="B990" i="7"/>
  <c r="B979" i="7"/>
  <c r="B769" i="7"/>
  <c r="B787" i="7"/>
  <c r="B805" i="7"/>
  <c r="B823" i="7"/>
  <c r="B841" i="7"/>
  <c r="B859" i="7"/>
  <c r="B877" i="7"/>
  <c r="B895" i="7"/>
  <c r="B931" i="7"/>
  <c r="B949" i="7"/>
  <c r="B967" i="7"/>
  <c r="B743" i="7"/>
  <c r="B711" i="7"/>
  <c r="B679" i="7"/>
  <c r="B664" i="7"/>
  <c r="B562" i="7"/>
  <c r="B550" i="7"/>
  <c r="B433" i="7"/>
  <c r="B428" i="7"/>
  <c r="B424" i="7"/>
  <c r="B408" i="7"/>
  <c r="B402" i="7"/>
  <c r="B396" i="7"/>
  <c r="B390" i="7"/>
  <c r="B384" i="7"/>
  <c r="B378" i="7"/>
  <c r="B372" i="7"/>
  <c r="B366" i="7"/>
  <c r="B293" i="7"/>
  <c r="B284" i="7"/>
  <c r="B280" i="7"/>
  <c r="B276" i="7"/>
  <c r="B271" i="7"/>
  <c r="B267" i="7"/>
  <c r="B243" i="7"/>
  <c r="B238" i="7"/>
  <c r="B233" i="7"/>
  <c r="B227" i="7"/>
  <c r="B213" i="7"/>
  <c r="B209" i="7"/>
  <c r="B204" i="7"/>
  <c r="B200" i="7"/>
  <c r="B187" i="7"/>
  <c r="B186" i="7"/>
  <c r="B185" i="7"/>
  <c r="B181" i="7"/>
  <c r="B177" i="7"/>
  <c r="B173" i="7"/>
  <c r="B165" i="7"/>
  <c r="B169" i="7"/>
  <c r="B161" i="7"/>
  <c r="B146" i="7"/>
  <c r="B142" i="7"/>
  <c r="B137" i="7"/>
  <c r="B133" i="7"/>
  <c r="B118" i="7"/>
  <c r="B112" i="7"/>
  <c r="B111" i="7"/>
  <c r="B109" i="7"/>
  <c r="B105" i="7"/>
  <c r="B31" i="7"/>
  <c r="B97" i="7"/>
  <c r="B99" i="7"/>
  <c r="B95" i="7"/>
  <c r="B91" i="7"/>
  <c r="B84" i="7"/>
  <c r="B83" i="7"/>
  <c r="B81" i="7"/>
  <c r="B77" i="7"/>
  <c r="B70" i="7"/>
  <c r="B69" i="7"/>
  <c r="B67" i="7"/>
  <c r="B63" i="7"/>
  <c r="B56" i="7"/>
  <c r="B55" i="7"/>
  <c r="B53" i="7"/>
  <c r="B49" i="7"/>
  <c r="B43" i="7"/>
  <c r="B42" i="7"/>
  <c r="B40" i="7"/>
  <c r="B36" i="7"/>
  <c r="B977" i="6"/>
  <c r="B955" i="6"/>
  <c r="B933" i="6"/>
  <c r="B911" i="6"/>
  <c r="B889" i="6"/>
  <c r="B823" i="6"/>
  <c r="B757" i="6"/>
  <c r="B735" i="6"/>
  <c r="B19" i="7"/>
  <c r="B705" i="6"/>
  <c r="B673" i="6"/>
  <c r="B641" i="6"/>
  <c r="B626" i="6"/>
  <c r="B581" i="6"/>
  <c r="B516" i="6"/>
  <c r="B511" i="6"/>
  <c r="B393" i="6"/>
  <c r="B378" i="6"/>
  <c r="B372" i="6"/>
  <c r="B348" i="6"/>
  <c r="B275" i="6"/>
  <c r="B271" i="6"/>
  <c r="B267" i="6"/>
  <c r="B262" i="6"/>
  <c r="B258" i="6"/>
  <c r="B243" i="6"/>
  <c r="B239" i="6"/>
  <c r="B234" i="6"/>
  <c r="B230" i="6"/>
  <c r="B226" i="6"/>
  <c r="B203" i="6"/>
  <c r="B198" i="6"/>
  <c r="B193" i="6"/>
  <c r="B187" i="6"/>
  <c r="B173" i="6"/>
  <c r="B169" i="6"/>
  <c r="B164" i="6"/>
  <c r="B160" i="6"/>
  <c r="B149" i="6"/>
  <c r="B148" i="6"/>
  <c r="B147" i="6"/>
  <c r="B143" i="6"/>
  <c r="B139" i="6"/>
  <c r="B135" i="6"/>
  <c r="B131" i="6"/>
  <c r="B127" i="6"/>
  <c r="B123" i="6"/>
  <c r="B108" i="6"/>
  <c r="B104" i="6"/>
  <c r="B99" i="6"/>
  <c r="B95" i="6"/>
  <c r="B79" i="6"/>
  <c r="B75" i="6"/>
  <c r="B74" i="6"/>
  <c r="B72" i="6"/>
  <c r="B68" i="6"/>
  <c r="B61" i="6"/>
  <c r="B60" i="6"/>
  <c r="B56" i="6"/>
  <c r="B51" i="6"/>
  <c r="B47" i="6"/>
  <c r="B41" i="6"/>
  <c r="B39" i="6"/>
  <c r="B35" i="6"/>
  <c r="B30" i="6"/>
  <c r="B853" i="2"/>
  <c r="B849" i="2"/>
  <c r="B844" i="2"/>
  <c r="B840" i="2"/>
  <c r="B835" i="2"/>
  <c r="B831" i="2"/>
  <c r="B826" i="2"/>
  <c r="B822" i="2"/>
  <c r="B817" i="2"/>
  <c r="B813" i="2"/>
  <c r="B808" i="2"/>
  <c r="B804" i="2"/>
  <c r="B799" i="2"/>
  <c r="B795" i="2"/>
  <c r="B781" i="2"/>
  <c r="B760" i="2"/>
  <c r="B684" i="2"/>
  <c r="B650" i="2"/>
  <c r="B402" i="2"/>
  <c r="B915" i="1"/>
  <c r="B911" i="1"/>
  <c r="B907" i="1"/>
  <c r="B797" i="1"/>
  <c r="B793" i="1"/>
  <c r="B789" i="1"/>
  <c r="B785" i="1"/>
  <c r="B781" i="1"/>
  <c r="B776" i="1"/>
  <c r="B772" i="1"/>
  <c r="B768" i="1"/>
  <c r="B334" i="1"/>
  <c r="B330" i="1"/>
  <c r="B326" i="1"/>
  <c r="B322" i="1"/>
  <c r="B786" i="3"/>
  <c r="B765" i="3"/>
  <c r="B744" i="3"/>
  <c r="B723" i="3"/>
  <c r="B702" i="3"/>
  <c r="B681" i="3"/>
  <c r="B660" i="3"/>
  <c r="B140" i="1"/>
  <c r="B135" i="1"/>
  <c r="B116" i="1"/>
  <c r="B112" i="1"/>
  <c r="B188" i="7"/>
  <c r="B228" i="7"/>
  <c r="B85" i="7"/>
  <c r="B71" i="7"/>
  <c r="B113" i="7"/>
  <c r="B44" i="7"/>
  <c r="B57" i="7"/>
  <c r="B41" i="7"/>
</calcChain>
</file>

<file path=xl/sharedStrings.xml><?xml version="1.0" encoding="utf-8"?>
<sst xmlns="http://schemas.openxmlformats.org/spreadsheetml/2006/main" count="14284" uniqueCount="1316">
  <si>
    <t>Movimiento de Acogidos en los Asilos u Hospicios. Madrid capital</t>
  </si>
  <si>
    <t>Número de Asilos que han facilitado datos</t>
  </si>
  <si>
    <t xml:space="preserve">    En primero de año</t>
  </si>
  <si>
    <t xml:space="preserve">    Entrados durante el año</t>
  </si>
  <si>
    <t xml:space="preserve">    Total</t>
  </si>
  <si>
    <t>Bajas</t>
  </si>
  <si>
    <t xml:space="preserve">    Por defunción</t>
  </si>
  <si>
    <t xml:space="preserve">    Por otras causas</t>
  </si>
  <si>
    <t>Mortalidad por 1.000 acogidos</t>
  </si>
  <si>
    <t>Hospitales Generales</t>
  </si>
  <si>
    <t xml:space="preserve">        Número de establecimientos</t>
  </si>
  <si>
    <t xml:space="preserve">        Capacidad. Número de camas</t>
  </si>
  <si>
    <t xml:space="preserve">    Quirúrgicos</t>
  </si>
  <si>
    <t xml:space="preserve">    Manicomios y similares</t>
  </si>
  <si>
    <t xml:space="preserve">    Sanatorios antituberculosos</t>
  </si>
  <si>
    <t xml:space="preserve">    Maternidades</t>
  </si>
  <si>
    <t xml:space="preserve">    Otros</t>
  </si>
  <si>
    <t>Asilos-Hospitales</t>
  </si>
  <si>
    <t>Totales</t>
  </si>
  <si>
    <t xml:space="preserve">    De establecimientos</t>
  </si>
  <si>
    <t xml:space="preserve">    De camas</t>
  </si>
  <si>
    <t>Fuente: Anuario Estadístico de España. 1951. Instituto Nacional de Estadística.</t>
  </si>
  <si>
    <t>Para ancianos</t>
  </si>
  <si>
    <t xml:space="preserve">    Número de establecimientos</t>
  </si>
  <si>
    <t xml:space="preserve">    Capacidad. Número de camas</t>
  </si>
  <si>
    <t>Para Niños</t>
  </si>
  <si>
    <t xml:space="preserve">    Mayores</t>
  </si>
  <si>
    <t xml:space="preserve">    Menores</t>
  </si>
  <si>
    <t>Mixtos. Ancianos y niños</t>
  </si>
  <si>
    <t xml:space="preserve">    Camas por mil habitantes</t>
  </si>
  <si>
    <t>Movimiento en las Casas de Maternidad. Madrid capital</t>
  </si>
  <si>
    <t>Número de centros que han facilitado datos</t>
  </si>
  <si>
    <t>Existencia en primero de año</t>
  </si>
  <si>
    <t xml:space="preserve">    Solteras</t>
  </si>
  <si>
    <t xml:space="preserve">    Casadas</t>
  </si>
  <si>
    <t xml:space="preserve">    Viudas</t>
  </si>
  <si>
    <t>-</t>
  </si>
  <si>
    <t>Ingresadas</t>
  </si>
  <si>
    <t>Salidas</t>
  </si>
  <si>
    <t>Muertas a consecuencia del parto</t>
  </si>
  <si>
    <t>Movimiento de expósitos en las Casas Provinciales. Madrid capital</t>
  </si>
  <si>
    <t>Número de establecimientos</t>
  </si>
  <si>
    <t>Acogidos en primero de año</t>
  </si>
  <si>
    <t xml:space="preserve">    Varones</t>
  </si>
  <si>
    <t xml:space="preserve">    Hembras</t>
  </si>
  <si>
    <t>Entradas durante el año</t>
  </si>
  <si>
    <t>En total</t>
  </si>
  <si>
    <t>Salidas y bajas</t>
  </si>
  <si>
    <t xml:space="preserve">    Por Defunción</t>
  </si>
  <si>
    <t xml:space="preserve">        Varones</t>
  </si>
  <si>
    <t xml:space="preserve">        Hembras</t>
  </si>
  <si>
    <t xml:space="preserve">    Número de Establecimientos</t>
  </si>
  <si>
    <t>Reformatorios</t>
  </si>
  <si>
    <t>Casas de Socorro. Madrid capital</t>
  </si>
  <si>
    <t>Número de Casas de Socorro</t>
  </si>
  <si>
    <t>Servicios prestados durante el año</t>
  </si>
  <si>
    <t xml:space="preserve">    Enfermos asistidos</t>
  </si>
  <si>
    <r>
      <t xml:space="preserve">        A domicilio</t>
    </r>
    <r>
      <rPr>
        <vertAlign val="superscript"/>
        <sz val="10"/>
        <rFont val="Arial"/>
        <family val="2"/>
      </rPr>
      <t xml:space="preserve"> </t>
    </r>
  </si>
  <si>
    <t xml:space="preserve">        En consulta general</t>
  </si>
  <si>
    <t xml:space="preserve">    Accidentes socorridos</t>
  </si>
  <si>
    <r>
      <t xml:space="preserve">    Vacunaciones</t>
    </r>
    <r>
      <rPr>
        <vertAlign val="superscript"/>
        <sz val="10"/>
        <rFont val="Arial"/>
        <family val="2"/>
      </rPr>
      <t xml:space="preserve"> </t>
    </r>
  </si>
  <si>
    <t xml:space="preserve">    Revacunaciones</t>
  </si>
  <si>
    <t xml:space="preserve">    Reconocimientos</t>
  </si>
  <si>
    <t xml:space="preserve">        De enajenados</t>
  </si>
  <si>
    <t xml:space="preserve">        De cadáveres</t>
  </si>
  <si>
    <t>Número de establecimientos que han facilitado datos</t>
  </si>
  <si>
    <t>Número de acogidos</t>
  </si>
  <si>
    <t xml:space="preserve">    En total</t>
  </si>
  <si>
    <t>Escuela  Nacional de Sanidad. Madrid provincia</t>
  </si>
  <si>
    <t>Productos servidos</t>
  </si>
  <si>
    <t>Viales de vacuna antivariólica</t>
  </si>
  <si>
    <t>Vacuna antitífica  (Ampollas de 10 c.c.)</t>
  </si>
  <si>
    <t>Suero antidiftérico (Ampollas de 10 c.c.)</t>
  </si>
  <si>
    <t>Antígenos diversos (Centímetros cúbicos)</t>
  </si>
  <si>
    <t>Emulsiones diversas (Frascos de 30 c.c.)</t>
  </si>
  <si>
    <t>Amboceptor hemolítico (Frascos de 25 c.c.)</t>
  </si>
  <si>
    <t>Anatoxina diftérico (Ampollas de 10 c.c.)</t>
  </si>
  <si>
    <t>Número de desinfecciones practicadas</t>
  </si>
  <si>
    <t xml:space="preserve">    De viviendas y locales</t>
  </si>
  <si>
    <t xml:space="preserve">    De muebles y ropas</t>
  </si>
  <si>
    <t xml:space="preserve">    De vehículos</t>
  </si>
  <si>
    <t xml:space="preserve">    En servicios móviles</t>
  </si>
  <si>
    <t xml:space="preserve">    En junto</t>
  </si>
  <si>
    <t>Número de Análisis Practicados</t>
  </si>
  <si>
    <t xml:space="preserve">    Químicos</t>
  </si>
  <si>
    <t xml:space="preserve">    Bacteriológicos</t>
  </si>
  <si>
    <t xml:space="preserve">    De aguas</t>
  </si>
  <si>
    <t xml:space="preserve">    Histológicos y parasitológicos</t>
  </si>
  <si>
    <t xml:space="preserve">    De Vacuna</t>
  </si>
  <si>
    <t xml:space="preserve">        Antirrábica</t>
  </si>
  <si>
    <t xml:space="preserve">        Antidiftérica</t>
  </si>
  <si>
    <t xml:space="preserve">        Antitífica</t>
  </si>
  <si>
    <t xml:space="preserve">        Otras</t>
  </si>
  <si>
    <t xml:space="preserve">        En junto</t>
  </si>
  <si>
    <t>Número de Transportes realizados</t>
  </si>
  <si>
    <t xml:space="preserve">    De enfermos</t>
  </si>
  <si>
    <t xml:space="preserve">    De heridos</t>
  </si>
  <si>
    <t xml:space="preserve">    De dementes</t>
  </si>
  <si>
    <t xml:space="preserve">    Parturientas</t>
  </si>
  <si>
    <t xml:space="preserve">    Antivarolitica</t>
  </si>
  <si>
    <t xml:space="preserve">    Antitífica</t>
  </si>
  <si>
    <t xml:space="preserve">    Antidiftérica</t>
  </si>
  <si>
    <t xml:space="preserve">    Antirrábica</t>
  </si>
  <si>
    <t xml:space="preserve">    Antituberculina</t>
  </si>
  <si>
    <t xml:space="preserve">    Otras</t>
  </si>
  <si>
    <t xml:space="preserve">            Total</t>
  </si>
  <si>
    <t xml:space="preserve">            Primo infec.</t>
  </si>
  <si>
    <t xml:space="preserve">        Blenorragia</t>
  </si>
  <si>
    <t xml:space="preserve">        Investigaciones de laboratorio</t>
  </si>
  <si>
    <t xml:space="preserve">            Serología</t>
  </si>
  <si>
    <t xml:space="preserve">            Otras</t>
  </si>
  <si>
    <t xml:space="preserve">        Medicaciones</t>
  </si>
  <si>
    <t xml:space="preserve">            Bismuto Inyecs.</t>
  </si>
  <si>
    <t xml:space="preserve">            Mercu. Inyecs.</t>
  </si>
  <si>
    <t>Fuente: Anuario Estadístico de España. 1951, Instituto Nacional de Estadística.</t>
  </si>
  <si>
    <t>Dispensarios</t>
  </si>
  <si>
    <t>Enfermos asistidos</t>
  </si>
  <si>
    <t>Valdelatas</t>
  </si>
  <si>
    <t>Estadística histórica madrileña en el siglo XX a través de</t>
  </si>
  <si>
    <t>Salud</t>
  </si>
  <si>
    <t>Defunciones durante el año</t>
  </si>
  <si>
    <t xml:space="preserve">    En Total</t>
  </si>
  <si>
    <t>Número de Enfermos</t>
  </si>
  <si>
    <t xml:space="preserve">    Ingresados durante el año</t>
  </si>
  <si>
    <t xml:space="preserve">         Varones</t>
  </si>
  <si>
    <t xml:space="preserve">         En total</t>
  </si>
  <si>
    <t xml:space="preserve">    Salidos durante el año</t>
  </si>
  <si>
    <t xml:space="preserve">        Por curación</t>
  </si>
  <si>
    <t xml:space="preserve">        Por fallecimiento</t>
  </si>
  <si>
    <t xml:space="preserve">        Por otras causas</t>
  </si>
  <si>
    <t>En 31 de Diciembre de 1950</t>
  </si>
  <si>
    <t>Porcentajes por 100 de Enfermos</t>
  </si>
  <si>
    <t xml:space="preserve">    De enfermos salidos</t>
  </si>
  <si>
    <t xml:space="preserve">    De fallecidos</t>
  </si>
  <si>
    <t>Sanidad infantil y maternal</t>
  </si>
  <si>
    <t>Número de centros</t>
  </si>
  <si>
    <t xml:space="preserve">      Enero</t>
  </si>
  <si>
    <t xml:space="preserve">      Febrero </t>
  </si>
  <si>
    <t xml:space="preserve">      Marzo</t>
  </si>
  <si>
    <t xml:space="preserve">      Abril</t>
  </si>
  <si>
    <t xml:space="preserve">      Mayo</t>
  </si>
  <si>
    <t xml:space="preserve">      Junio</t>
  </si>
  <si>
    <t xml:space="preserve">      Julio</t>
  </si>
  <si>
    <t xml:space="preserve">      Agosto</t>
  </si>
  <si>
    <t xml:space="preserve">      Septiembre</t>
  </si>
  <si>
    <t xml:space="preserve">      Octubre</t>
  </si>
  <si>
    <t xml:space="preserve">      Noviembre</t>
  </si>
  <si>
    <t xml:space="preserve">      Diciembre</t>
  </si>
  <si>
    <t xml:space="preserve">      Total</t>
  </si>
  <si>
    <t>Lucha nacional contra la lepra</t>
  </si>
  <si>
    <t>Familiares y convivientes de enfermos leprosos</t>
  </si>
  <si>
    <t xml:space="preserve">    Sexo</t>
  </si>
  <si>
    <t xml:space="preserve">      Varones</t>
  </si>
  <si>
    <t xml:space="preserve">      Mujeres</t>
  </si>
  <si>
    <t xml:space="preserve">    Edad</t>
  </si>
  <si>
    <t xml:space="preserve">      Menores de 15 años</t>
  </si>
  <si>
    <t xml:space="preserve">      De 15 años o más</t>
  </si>
  <si>
    <t xml:space="preserve">      No consta</t>
  </si>
  <si>
    <t xml:space="preserve">    Leprominoreacción</t>
  </si>
  <si>
    <t xml:space="preserve">      Con lepromia positiva</t>
  </si>
  <si>
    <t xml:space="preserve">      Con lepromia negativa</t>
  </si>
  <si>
    <t xml:space="preserve">      Con lepromia sin determinar</t>
  </si>
  <si>
    <t xml:space="preserve">      Pendiente de explorar</t>
  </si>
  <si>
    <t xml:space="preserve">      En Hospitales</t>
  </si>
  <si>
    <t xml:space="preserve">      En Domicilio</t>
  </si>
  <si>
    <t xml:space="preserve">      Sin Control</t>
  </si>
  <si>
    <t xml:space="preserve">      Altas Temporales</t>
  </si>
  <si>
    <t>Número de personas incluidas en las fichas</t>
  </si>
  <si>
    <t>Número total de fichas</t>
  </si>
  <si>
    <t xml:space="preserve">Total de enfermos entrados </t>
  </si>
  <si>
    <t xml:space="preserve">      Por curación</t>
  </si>
  <si>
    <t>Del año anterior</t>
  </si>
  <si>
    <t xml:space="preserve">    Capital</t>
  </si>
  <si>
    <t xml:space="preserve">    Resto de Provincia</t>
  </si>
  <si>
    <t xml:space="preserve">      Capital</t>
  </si>
  <si>
    <t xml:space="preserve">      Resto de Provincia</t>
  </si>
  <si>
    <t xml:space="preserve">     Capital</t>
  </si>
  <si>
    <t xml:space="preserve">     Resto de Provincia</t>
  </si>
  <si>
    <t xml:space="preserve">      Por otras causas</t>
  </si>
  <si>
    <t xml:space="preserve">     Total</t>
  </si>
  <si>
    <t xml:space="preserve">        Total</t>
  </si>
  <si>
    <t>Prestaciones del Seguro de Enfermedad por la Caja Nacional del Seguro de Enfermedad</t>
  </si>
  <si>
    <t xml:space="preserve">    Número de ingresados en el año</t>
  </si>
  <si>
    <t xml:space="preserve">    Número de estancias causadas</t>
  </si>
  <si>
    <t>En Ambulatorios</t>
  </si>
  <si>
    <t xml:space="preserve">    Número de asistencias prestadas</t>
  </si>
  <si>
    <t xml:space="preserve">    Resto provincia</t>
  </si>
  <si>
    <t>Veterinarios</t>
  </si>
  <si>
    <t>Practicantes</t>
  </si>
  <si>
    <t>Matronas</t>
  </si>
  <si>
    <t>Números de acogidos que han remitido datos</t>
  </si>
  <si>
    <t>Número total de camas de los mismos</t>
  </si>
  <si>
    <t xml:space="preserve">    Salidas durante el año</t>
  </si>
  <si>
    <t xml:space="preserve">        Mujeres</t>
  </si>
  <si>
    <t xml:space="preserve">    Defunciones por 1.000 acogidos</t>
  </si>
  <si>
    <t xml:space="preserve">      Por defunción</t>
  </si>
  <si>
    <t xml:space="preserve">      Fallecidos</t>
  </si>
  <si>
    <t xml:space="preserve">      Lepromatosa</t>
  </si>
  <si>
    <t xml:space="preserve">      Tuberculosa</t>
  </si>
  <si>
    <t xml:space="preserve">      Sin clasificar</t>
  </si>
  <si>
    <t xml:space="preserve">        Fichas Total</t>
  </si>
  <si>
    <t xml:space="preserve">        Personas incluidas. Total</t>
  </si>
  <si>
    <t xml:space="preserve">        Fichas revisadas</t>
  </si>
  <si>
    <t xml:space="preserve">        Fichas por revisar</t>
  </si>
  <si>
    <t xml:space="preserve">    Enero</t>
  </si>
  <si>
    <t xml:space="preserve">    Febrero</t>
  </si>
  <si>
    <t xml:space="preserve">    Marzo</t>
  </si>
  <si>
    <t xml:space="preserve">    Abril</t>
  </si>
  <si>
    <t xml:space="preserve">    Mayo</t>
  </si>
  <si>
    <t xml:space="preserve">    Junio</t>
  </si>
  <si>
    <t xml:space="preserve">    Julio</t>
  </si>
  <si>
    <t xml:space="preserve">    Agosto</t>
  </si>
  <si>
    <t xml:space="preserve">    Septiembre</t>
  </si>
  <si>
    <t xml:space="preserve">    Octubre</t>
  </si>
  <si>
    <t xml:space="preserve">    Noviembre</t>
  </si>
  <si>
    <t xml:space="preserve">    Diciembre</t>
  </si>
  <si>
    <t>Existencia en 1º de Año</t>
  </si>
  <si>
    <t xml:space="preserve">    Niños</t>
  </si>
  <si>
    <t xml:space="preserve">    Niñas</t>
  </si>
  <si>
    <t>Entrados durante el Año</t>
  </si>
  <si>
    <t>Salidos en el Año</t>
  </si>
  <si>
    <t xml:space="preserve">      Niños</t>
  </si>
  <si>
    <t xml:space="preserve">      Niñas</t>
  </si>
  <si>
    <t>Existencias en 1º de Año</t>
  </si>
  <si>
    <t xml:space="preserve">    Mujeres</t>
  </si>
  <si>
    <t>Tratados en el Año</t>
  </si>
  <si>
    <t xml:space="preserve"> Mortalidad por 1.000 acogidos</t>
  </si>
  <si>
    <t>Número de enfermos</t>
  </si>
  <si>
    <t xml:space="preserve">    Establecimientos que facilitan datos</t>
  </si>
  <si>
    <t xml:space="preserve">    En primero de Año</t>
  </si>
  <si>
    <t xml:space="preserve">    Ingresados en el Año</t>
  </si>
  <si>
    <t xml:space="preserve">    Salidos en el Año</t>
  </si>
  <si>
    <t xml:space="preserve">       Total</t>
  </si>
  <si>
    <t xml:space="preserve">      Por fallecimiento</t>
  </si>
  <si>
    <t xml:space="preserve">      Número de enfermos vistos por primera vez</t>
  </si>
  <si>
    <t xml:space="preserve">      Número de asistencias prestadas</t>
  </si>
  <si>
    <t xml:space="preserve">    Número de radioscopías </t>
  </si>
  <si>
    <t>Viales de vacuna antivariólica de 40 dosis</t>
  </si>
  <si>
    <t>Emulsiones diversas (Frascos de 10 c.c.)</t>
  </si>
  <si>
    <t>Amboceptor hemolítico (Frascos de 10 c.c.)</t>
  </si>
  <si>
    <t>Número de Productos Biológicos Preparados en c.c</t>
  </si>
  <si>
    <t xml:space="preserve">    Antituberculosa</t>
  </si>
  <si>
    <t xml:space="preserve">    Número de asistidos</t>
  </si>
  <si>
    <t xml:space="preserve">            Arsenicales</t>
  </si>
  <si>
    <t xml:space="preserve">        Otras Medicaciones </t>
  </si>
  <si>
    <t xml:space="preserve">    Número de centros</t>
  </si>
  <si>
    <t xml:space="preserve">      Pelvis normales</t>
  </si>
  <si>
    <t xml:space="preserve">    Partos asistidos</t>
  </si>
  <si>
    <t xml:space="preserve">      Normales</t>
  </si>
  <si>
    <t xml:space="preserve">      TOTAL de partos</t>
  </si>
  <si>
    <t xml:space="preserve">    Estancias causadas</t>
  </si>
  <si>
    <t xml:space="preserve">    Abortos</t>
  </si>
  <si>
    <t xml:space="preserve">      Materna</t>
  </si>
  <si>
    <t xml:space="preserve">      Vivos</t>
  </si>
  <si>
    <t xml:space="preserve">      Muertos</t>
  </si>
  <si>
    <t xml:space="preserve">      Distócicos</t>
  </si>
  <si>
    <t xml:space="preserve">    Mujeres que han asistido al consultorio</t>
  </si>
  <si>
    <t xml:space="preserve">      Primíparas</t>
  </si>
  <si>
    <t xml:space="preserve">      Multíparas</t>
  </si>
  <si>
    <t xml:space="preserve">    Número de Centros</t>
  </si>
  <si>
    <t xml:space="preserve">    Prenatal</t>
  </si>
  <si>
    <t xml:space="preserve">      Consultas</t>
  </si>
  <si>
    <t xml:space="preserve">      Examen serológico</t>
  </si>
  <si>
    <t xml:space="preserve">      Examen de orina</t>
  </si>
  <si>
    <t xml:space="preserve">    Primera infancia de (0 a 24 meses)</t>
  </si>
  <si>
    <t xml:space="preserve">    Preescolar de (2 a 5 años)</t>
  </si>
  <si>
    <t xml:space="preserve">    Rayos X</t>
  </si>
  <si>
    <t xml:space="preserve">    Inmunizaciones</t>
  </si>
  <si>
    <t xml:space="preserve">      B.C.G.</t>
  </si>
  <si>
    <t xml:space="preserve">      Antitífica</t>
  </si>
  <si>
    <t xml:space="preserve">      Otorrinolaringología</t>
  </si>
  <si>
    <t xml:space="preserve">    Consultas de especialista</t>
  </si>
  <si>
    <t xml:space="preserve">      Antidiftérica</t>
  </si>
  <si>
    <t xml:space="preserve">    En Madrid</t>
  </si>
  <si>
    <t xml:space="preserve">      1 a 24 meses</t>
  </si>
  <si>
    <t xml:space="preserve">      6 a 14 años    </t>
  </si>
  <si>
    <t xml:space="preserve">      Total    </t>
  </si>
  <si>
    <t xml:space="preserve">      2 a 5 años</t>
  </si>
  <si>
    <t xml:space="preserve">      Prenatal</t>
  </si>
  <si>
    <t xml:space="preserve">    Carbunco</t>
  </si>
  <si>
    <t xml:space="preserve">    Escarlatina</t>
  </si>
  <si>
    <t xml:space="preserve">    Difteria</t>
  </si>
  <si>
    <t xml:space="preserve">    Tuberculosis pulmonar epidémica</t>
  </si>
  <si>
    <t xml:space="preserve">    Lepra</t>
  </si>
  <si>
    <t xml:space="preserve">    Paludismo</t>
  </si>
  <si>
    <t xml:space="preserve">    Brucelosis</t>
  </si>
  <si>
    <t xml:space="preserve">    Gripe</t>
  </si>
  <si>
    <t xml:space="preserve">    Viruela</t>
  </si>
  <si>
    <t xml:space="preserve">    Sarampión</t>
  </si>
  <si>
    <t xml:space="preserve">    Parálisis infantil</t>
  </si>
  <si>
    <t xml:space="preserve">    Rabia</t>
  </si>
  <si>
    <t xml:space="preserve">    Varicela</t>
  </si>
  <si>
    <t xml:space="preserve">    Tifus exantemático</t>
  </si>
  <si>
    <t xml:space="preserve">    Triquinosis</t>
  </si>
  <si>
    <t xml:space="preserve">    Reumatismo cardiovascular</t>
  </si>
  <si>
    <t xml:space="preserve">    Tracoma</t>
  </si>
  <si>
    <t xml:space="preserve">    Septicemia puerperal</t>
  </si>
  <si>
    <t xml:space="preserve">    Meningitis cerebro-espinal epidémica</t>
  </si>
  <si>
    <t xml:space="preserve">  Enero</t>
  </si>
  <si>
    <t xml:space="preserve">  Febrero</t>
  </si>
  <si>
    <t xml:space="preserve">  Marzo</t>
  </si>
  <si>
    <t xml:space="preserve">  Abril</t>
  </si>
  <si>
    <t xml:space="preserve">  Mayo</t>
  </si>
  <si>
    <t xml:space="preserve">  Junio</t>
  </si>
  <si>
    <t xml:space="preserve">  Julio</t>
  </si>
  <si>
    <t xml:space="preserve">      Número de estancias causadas</t>
  </si>
  <si>
    <t xml:space="preserve">  Agosto</t>
  </si>
  <si>
    <t xml:space="preserve">  Septiembre</t>
  </si>
  <si>
    <t xml:space="preserve">  Octubre</t>
  </si>
  <si>
    <t xml:space="preserve">  Noviembre</t>
  </si>
  <si>
    <t xml:space="preserve">  Diciembre</t>
  </si>
  <si>
    <t>los Anuarios del INE. 1951-1960</t>
  </si>
  <si>
    <t>..</t>
  </si>
  <si>
    <t>--</t>
  </si>
  <si>
    <t>Fuente: Anuario Estadístico de España. 1952. Instituto Nacional de Estadística.</t>
  </si>
  <si>
    <t>Fuente: Anuario Estadístico de España. 1953. Instituto Nacional de Estadística.</t>
  </si>
  <si>
    <t>´´</t>
  </si>
  <si>
    <t xml:space="preserve">      Infantil</t>
  </si>
  <si>
    <t xml:space="preserve">    Edad escolar de (6 a 14 años)</t>
  </si>
  <si>
    <t xml:space="preserve">      Antivariólica</t>
  </si>
  <si>
    <t xml:space="preserve">    Fiebres tifoideas</t>
  </si>
  <si>
    <t>Médicos</t>
  </si>
  <si>
    <t>Existentes en 1º de año</t>
  </si>
  <si>
    <t>Fichados durante el año</t>
  </si>
  <si>
    <t>Total de registrados</t>
  </si>
  <si>
    <t>Fallecidos durante el año</t>
  </si>
  <si>
    <t>Rectificación de diagnóstico</t>
  </si>
  <si>
    <t>Existentes en 31 de diciembre</t>
  </si>
  <si>
    <t>En sanatorios</t>
  </si>
  <si>
    <t>En hospitales</t>
  </si>
  <si>
    <t>En domicilio</t>
  </si>
  <si>
    <t>Sin control</t>
  </si>
  <si>
    <t>Altas temporales</t>
  </si>
  <si>
    <t>Total enfermos existentes en 31 de diciembre</t>
  </si>
  <si>
    <t>Sexo</t>
  </si>
  <si>
    <t>Varones</t>
  </si>
  <si>
    <t xml:space="preserve">Mujeres </t>
  </si>
  <si>
    <t>Edad</t>
  </si>
  <si>
    <t>Menores de 15 años</t>
  </si>
  <si>
    <t>De 15 años y más</t>
  </si>
  <si>
    <t>No consta</t>
  </si>
  <si>
    <t>Leprominorreacción</t>
  </si>
  <si>
    <t>Con lepromina positiva</t>
  </si>
  <si>
    <t>Con lepromina negativa</t>
  </si>
  <si>
    <t>Con lepromina sin determinar</t>
  </si>
  <si>
    <t>Pendientes de exploración</t>
  </si>
  <si>
    <t xml:space="preserve">    Los restantes no especializados</t>
  </si>
  <si>
    <t xml:space="preserve">    Preventorios, Reposo y Convalecencia</t>
  </si>
  <si>
    <t xml:space="preserve">    Para lisiados, etc.</t>
  </si>
  <si>
    <t>Cifra absoluta</t>
  </si>
  <si>
    <t>Número de Casas de Socorro que han remitido datos</t>
  </si>
  <si>
    <t xml:space="preserve">    Partos y abortos asistidos</t>
  </si>
  <si>
    <t xml:space="preserve">    Existencia en primero de año</t>
  </si>
  <si>
    <t>Salidas durante el año (incluidas defunciones)</t>
  </si>
  <si>
    <t xml:space="preserve">    Antivariólica</t>
  </si>
  <si>
    <t>Mujeres</t>
  </si>
  <si>
    <t>Fallecidos por tuberculosis y cáncer</t>
  </si>
  <si>
    <t>Total</t>
  </si>
  <si>
    <t>Para niños</t>
  </si>
  <si>
    <t>Para Ancianos</t>
  </si>
  <si>
    <t>Albergues nocturnos y otros</t>
  </si>
  <si>
    <t>Para Ciegos</t>
  </si>
  <si>
    <t>Para Sordomudos</t>
  </si>
  <si>
    <t>Para Retrasados Mentales y anormales</t>
  </si>
  <si>
    <t>Existencia en 1º de año. Número de mujeres</t>
  </si>
  <si>
    <t>Ingresadas. Número de mujeres</t>
  </si>
  <si>
    <t>Salidas. Número de mujeres</t>
  </si>
  <si>
    <t>Salidas y Bajas</t>
  </si>
  <si>
    <t>Número de análisis practicados</t>
  </si>
  <si>
    <t>Número de productos biológicos preparados</t>
  </si>
  <si>
    <t>Número de transportes realizados</t>
  </si>
  <si>
    <t>Número de vacunaciones realizadas</t>
  </si>
  <si>
    <t xml:space="preserve">        Sífilis</t>
  </si>
  <si>
    <t>En 1º de enero de 1950</t>
  </si>
  <si>
    <t>Hospitales Especializados</t>
  </si>
  <si>
    <t>Viales de 40 dosis de vacuna antivariólica</t>
  </si>
  <si>
    <t>Antígenos diversos (Frascos)</t>
  </si>
  <si>
    <t>Anatoxina diftérica (Ampollas de 10 c.c.)</t>
  </si>
  <si>
    <t>Tuberculosis</t>
  </si>
  <si>
    <t>Enfermedades del corazón</t>
  </si>
  <si>
    <t>En 1º de Enero de 1951</t>
  </si>
  <si>
    <t>Fiebre tifoidea</t>
  </si>
  <si>
    <t>Brucelosis</t>
  </si>
  <si>
    <t>Meningitis cerebro-espinal epidémica</t>
  </si>
  <si>
    <t>Carbunco</t>
  </si>
  <si>
    <t>Escarlatina</t>
  </si>
  <si>
    <t>Difteria</t>
  </si>
  <si>
    <t>Lepra</t>
  </si>
  <si>
    <t>Disentería</t>
  </si>
  <si>
    <t>Paludismo</t>
  </si>
  <si>
    <t>Fiebre recurrente</t>
  </si>
  <si>
    <t>Gripe</t>
  </si>
  <si>
    <t>Viruela</t>
  </si>
  <si>
    <t>Sarampión</t>
  </si>
  <si>
    <t>Parálisis infantil</t>
  </si>
  <si>
    <t>Rabia</t>
  </si>
  <si>
    <t>Varicela</t>
  </si>
  <si>
    <t>Tifus exantemático</t>
  </si>
  <si>
    <t>Triquinosis</t>
  </si>
  <si>
    <t>Reumatismo cardiovascular</t>
  </si>
  <si>
    <t>Tracoma</t>
  </si>
  <si>
    <t>Oftalmia purulenta del recién nacido</t>
  </si>
  <si>
    <t>Septicemia puerperal</t>
  </si>
  <si>
    <t>Enero</t>
  </si>
  <si>
    <t>Febrero</t>
  </si>
  <si>
    <t xml:space="preserve">Marzo </t>
  </si>
  <si>
    <t>Abril</t>
  </si>
  <si>
    <t>Mayo</t>
  </si>
  <si>
    <t>Junio</t>
  </si>
  <si>
    <t>Julio</t>
  </si>
  <si>
    <t>Agosto</t>
  </si>
  <si>
    <t>Septiembre</t>
  </si>
  <si>
    <t>Octubre</t>
  </si>
  <si>
    <t>Noviembre</t>
  </si>
  <si>
    <t>Diciembre</t>
  </si>
  <si>
    <t>Existentes den 31 de diciembre</t>
  </si>
  <si>
    <t>Situación de los enfermos</t>
  </si>
  <si>
    <t>En Sanatorios</t>
  </si>
  <si>
    <t>En Hospitales</t>
  </si>
  <si>
    <t>En Domicilio</t>
  </si>
  <si>
    <t>Total enfermos existentes a 31 de diciembre</t>
  </si>
  <si>
    <t>Marzo</t>
  </si>
  <si>
    <t>Clases de establecimientos y enfermos ingresados</t>
  </si>
  <si>
    <t>Hospitales generales</t>
  </si>
  <si>
    <t>Capital</t>
  </si>
  <si>
    <t>Resto de provincia</t>
  </si>
  <si>
    <t>Sanatorios y Preventorios antituberculosos</t>
  </si>
  <si>
    <t>Hospitales dermatológicos y antivenéreos</t>
  </si>
  <si>
    <t>Hospitales infantiles</t>
  </si>
  <si>
    <t>Asilos-Hospitales y enfermerías de asilos, prisiones y otras enfermerías</t>
  </si>
  <si>
    <t>Maternidades y otros hospitales especializados</t>
  </si>
  <si>
    <t>Número total de establecimientos</t>
  </si>
  <si>
    <t>Número total de enfermos</t>
  </si>
  <si>
    <t>Hospitales y Clínicas quirúrgicas</t>
  </si>
  <si>
    <t>Total provincia</t>
  </si>
  <si>
    <t>Odontólogos</t>
  </si>
  <si>
    <t>Fuente: Anuario Estadístico de España. 1954. Instituto Nacional de Estadística.</t>
  </si>
  <si>
    <t>De menos de un año</t>
  </si>
  <si>
    <t>De 1 a 4 años</t>
  </si>
  <si>
    <t>De 5 a 14 años</t>
  </si>
  <si>
    <t>De 15 a 24 años</t>
  </si>
  <si>
    <t>De 25 a 64 años</t>
  </si>
  <si>
    <t>De 65 a 74 años</t>
  </si>
  <si>
    <t>De 75 y más años</t>
  </si>
  <si>
    <t>Total varones</t>
  </si>
  <si>
    <t>Total mujeres</t>
  </si>
  <si>
    <t>Capacidad</t>
  </si>
  <si>
    <t>(*) Se incluyen solamente los instalados con carácter estable.</t>
  </si>
  <si>
    <t>Total de mujeres asistidas</t>
  </si>
  <si>
    <t>Solteras</t>
  </si>
  <si>
    <t>Primíparas</t>
  </si>
  <si>
    <t>Multíparas</t>
  </si>
  <si>
    <t>Casadas</t>
  </si>
  <si>
    <t>Viudas</t>
  </si>
  <si>
    <t>No consta estado civil</t>
  </si>
  <si>
    <t>De menos de 20 años</t>
  </si>
  <si>
    <t>De 20 a 29 años</t>
  </si>
  <si>
    <t>De 30 a 39 años</t>
  </si>
  <si>
    <t>De 40 a 49 años</t>
  </si>
  <si>
    <t>De 50 y más años</t>
  </si>
  <si>
    <t>Por Edad</t>
  </si>
  <si>
    <t>Servicios prestados por las Casas de Socorro. Provincia de Madrid</t>
  </si>
  <si>
    <r>
      <t>A domicilio</t>
    </r>
    <r>
      <rPr>
        <vertAlign val="superscript"/>
        <sz val="10"/>
        <rFont val="Arial"/>
        <family val="2"/>
      </rPr>
      <t xml:space="preserve"> </t>
    </r>
  </si>
  <si>
    <t>En consulta general</t>
  </si>
  <si>
    <t>Accidentes socorridos</t>
  </si>
  <si>
    <t>Partos y abortos asistidos</t>
  </si>
  <si>
    <t>Revacunaciones</t>
  </si>
  <si>
    <t>Reconocimientos</t>
  </si>
  <si>
    <t>De enajenados</t>
  </si>
  <si>
    <t>De cadáveres</t>
  </si>
  <si>
    <t>Otros servicios</t>
  </si>
  <si>
    <t xml:space="preserve">      Número de instituciones</t>
  </si>
  <si>
    <t xml:space="preserve">    En ambulatorios</t>
  </si>
  <si>
    <t>Número de consultas</t>
  </si>
  <si>
    <t xml:space="preserve">  Número de ambulatorios</t>
  </si>
  <si>
    <t>Nuevas</t>
  </si>
  <si>
    <t>Total de consultas nuevas y sucesivas</t>
  </si>
  <si>
    <t>Número de curas</t>
  </si>
  <si>
    <t>Número de inyecciones</t>
  </si>
  <si>
    <t>Número de radiografías</t>
  </si>
  <si>
    <t>Cirugía General</t>
  </si>
  <si>
    <t>Número de intervenciones</t>
  </si>
  <si>
    <t>Con internamiento de los enfermos en la clínica</t>
  </si>
  <si>
    <t>Número de estancias causadas por los enfermos internados</t>
  </si>
  <si>
    <t>Traumatología</t>
  </si>
  <si>
    <t>Otorrinolaringología</t>
  </si>
  <si>
    <t>Urología</t>
  </si>
  <si>
    <t>Total Especialidades</t>
  </si>
  <si>
    <t>Total personal sanitario del seguro</t>
  </si>
  <si>
    <t>Total médicos</t>
  </si>
  <si>
    <t>De familias</t>
  </si>
  <si>
    <t>Especialistas</t>
  </si>
  <si>
    <t>Total de anestesistas e instrumentistas</t>
  </si>
  <si>
    <t>Anestesistas instrumentistas</t>
  </si>
  <si>
    <t xml:space="preserve">Anestesistas </t>
  </si>
  <si>
    <t>Instrumentistas</t>
  </si>
  <si>
    <t>Total otros</t>
  </si>
  <si>
    <t>Enfermeras</t>
  </si>
  <si>
    <t>Antígenos diversos (Centímetros cúbicos) 10 c.c.</t>
  </si>
  <si>
    <t>Otros</t>
  </si>
  <si>
    <t xml:space="preserve">   En servicios móviles</t>
  </si>
  <si>
    <t xml:space="preserve">   De vehículos</t>
  </si>
  <si>
    <t xml:space="preserve">   De muebles y ropas</t>
  </si>
  <si>
    <t xml:space="preserve">   De viviendas y locales</t>
  </si>
  <si>
    <t xml:space="preserve">  Químicos</t>
  </si>
  <si>
    <t xml:space="preserve">  Bacteriológicos</t>
  </si>
  <si>
    <t xml:space="preserve">  De aguas</t>
  </si>
  <si>
    <t xml:space="preserve">  Histológicos y parasitológicos</t>
  </si>
  <si>
    <t>Blenorragia</t>
  </si>
  <si>
    <t>Primo infec. (número de enfermos)</t>
  </si>
  <si>
    <t>Investigaciones de laboratorio</t>
  </si>
  <si>
    <t>Serología</t>
  </si>
  <si>
    <t>Otras</t>
  </si>
  <si>
    <t>Medicaciones</t>
  </si>
  <si>
    <t>Arsenicales Inyecciones</t>
  </si>
  <si>
    <t>Bismuto Inyecciones</t>
  </si>
  <si>
    <t>Mercuriales Inyecciones</t>
  </si>
  <si>
    <t xml:space="preserve">Otras Medicaciones </t>
  </si>
  <si>
    <t>Total asistidas</t>
  </si>
  <si>
    <t xml:space="preserve">    Operaciones obstétricas</t>
  </si>
  <si>
    <t xml:space="preserve">    Análisis de niños</t>
  </si>
  <si>
    <t>Antidiftérica</t>
  </si>
  <si>
    <t>Antivariólica</t>
  </si>
  <si>
    <t>B.C.G.</t>
  </si>
  <si>
    <t>Antitífica</t>
  </si>
  <si>
    <t xml:space="preserve">      Oftalmología</t>
  </si>
  <si>
    <t xml:space="preserve">      Odontología</t>
  </si>
  <si>
    <t>Establecimientos benéficos no sanitarios en la provincia por grupos de edad</t>
  </si>
  <si>
    <t>Movimiento de acogidos en los manicomios. Madrid provincia</t>
  </si>
  <si>
    <t>Anestesistas e instrumentistas</t>
  </si>
  <si>
    <t xml:space="preserve">    Mortalidad</t>
  </si>
  <si>
    <t xml:space="preserve">    Nacidos</t>
  </si>
  <si>
    <t xml:space="preserve">    Consultas de especialistas</t>
  </si>
  <si>
    <t>Balnearios</t>
  </si>
  <si>
    <t>Número de establecimientos y de agüistas en la provincia de Madrid</t>
  </si>
  <si>
    <t xml:space="preserve">    Número de Balnearios</t>
  </si>
  <si>
    <t>Existentes</t>
  </si>
  <si>
    <t>En funcionamiento</t>
  </si>
  <si>
    <t>Sin funcionar</t>
  </si>
  <si>
    <t>Que remiten datos</t>
  </si>
  <si>
    <t>Número de agüistas</t>
  </si>
  <si>
    <t xml:space="preserve">    Tifus</t>
  </si>
  <si>
    <t xml:space="preserve">    Reumatismo</t>
  </si>
  <si>
    <t xml:space="preserve">    Tuberculosis pulmonar</t>
  </si>
  <si>
    <t>Total de enfermos tratados en el año</t>
  </si>
  <si>
    <t>Cáncer</t>
  </si>
  <si>
    <t xml:space="preserve">      Leproserías</t>
  </si>
  <si>
    <t>Formas Clínicas</t>
  </si>
  <si>
    <t xml:space="preserve">      Sin características</t>
  </si>
  <si>
    <t>En Clínicas Quirúrgicas</t>
  </si>
  <si>
    <t xml:space="preserve">    Número de enfermos vistos por primera vez</t>
  </si>
  <si>
    <t xml:space="preserve">        Chancro Venéreo</t>
  </si>
  <si>
    <t>Tuberculosis pulmonar</t>
  </si>
  <si>
    <t>Farmacéuticos</t>
  </si>
  <si>
    <t>Número de camas de los mismos</t>
  </si>
  <si>
    <t xml:space="preserve">    En clínicas quirúrgicas</t>
  </si>
  <si>
    <t xml:space="preserve">    Número de radiografías</t>
  </si>
  <si>
    <t xml:space="preserve">      Anomalías pélvicas</t>
  </si>
  <si>
    <t xml:space="preserve">      Generales</t>
  </si>
  <si>
    <t xml:space="preserve">      Recién nacido</t>
  </si>
  <si>
    <t xml:space="preserve">    En otros Municipios</t>
  </si>
  <si>
    <t xml:space="preserve">    Disentería</t>
  </si>
  <si>
    <t xml:space="preserve">    Fiebre recurrente</t>
  </si>
  <si>
    <t xml:space="preserve">    Oftalmia purulenta del recién nacido</t>
  </si>
  <si>
    <t>Sífilis</t>
  </si>
  <si>
    <t>Chancro Venéreo</t>
  </si>
  <si>
    <t xml:space="preserve">    Fiebre recurrente (por garrapatas)</t>
  </si>
  <si>
    <t>Fuente: Anuario Estadístico de España. 1955. Instituto Nacional de Estadística.</t>
  </si>
  <si>
    <t>Médicos colegiados</t>
  </si>
  <si>
    <t>Médicos con ejercicio profesional</t>
  </si>
  <si>
    <t>Médicos sin ejercicio profesional</t>
  </si>
  <si>
    <t>Números de establecimientos que han remitido datos</t>
  </si>
  <si>
    <t>TOTAL</t>
  </si>
  <si>
    <t>Número de establecimientos que remitieron datos</t>
  </si>
  <si>
    <t>Total de niños que componían las colonias</t>
  </si>
  <si>
    <t>Niños</t>
  </si>
  <si>
    <t>Niñas</t>
  </si>
  <si>
    <t>Establecimientos en que se albergaron las colonias y número de niños albergados</t>
  </si>
  <si>
    <t>Preventorio de Oza (Coruña)</t>
  </si>
  <si>
    <t>Preventorio de Guadarrama (Madrid)</t>
  </si>
  <si>
    <t>Preventorio de la Sabinosa (Tarragona)</t>
  </si>
  <si>
    <t>Número de Casas que remitieron datos</t>
  </si>
  <si>
    <t>Número de radioscopias</t>
  </si>
  <si>
    <t>Oftalmología</t>
  </si>
  <si>
    <t>Clasificación por provincias y diagnósticos</t>
  </si>
  <si>
    <t>Número de dispensarios</t>
  </si>
  <si>
    <t>Personal sanitario en los dispensarios</t>
  </si>
  <si>
    <t>Número de médicos</t>
  </si>
  <si>
    <t>Número de practicantes</t>
  </si>
  <si>
    <t>Chancro venéreo</t>
  </si>
  <si>
    <t xml:space="preserve">Medicaciones </t>
  </si>
  <si>
    <t>Número de Productos Biológicos Preparados en c.c.</t>
  </si>
  <si>
    <t>Número de dispensarios antipalúdicos y enfermos asistidos, en la provincia</t>
  </si>
  <si>
    <t>A término</t>
  </si>
  <si>
    <t>Prematuros</t>
  </si>
  <si>
    <t>Total de nacidos</t>
  </si>
  <si>
    <t>Postnatales</t>
  </si>
  <si>
    <t>Prenatales</t>
  </si>
  <si>
    <t xml:space="preserve">      Total visitas  </t>
  </si>
  <si>
    <t xml:space="preserve">    Reumatismo cardio-vascular</t>
  </si>
  <si>
    <t>Movimiento y número de enfermos</t>
  </si>
  <si>
    <t>Total de enfermos según el lugar en que nacieron</t>
  </si>
  <si>
    <t>Residencia en la provincia en que nacieron</t>
  </si>
  <si>
    <t>Residencia fuera de la provincia en que nacieron</t>
  </si>
  <si>
    <t xml:space="preserve">Total </t>
  </si>
  <si>
    <t>Total de enfermos según el lugar en que residen</t>
  </si>
  <si>
    <t>Residencia en la provincia en que residen</t>
  </si>
  <si>
    <t>Procedentes de otra provincia</t>
  </si>
  <si>
    <t>Número de camas</t>
  </si>
  <si>
    <t>Enfermos tratados durante el año</t>
  </si>
  <si>
    <t xml:space="preserve">Total de enfermos tratados </t>
  </si>
  <si>
    <t xml:space="preserve">    Total capital</t>
  </si>
  <si>
    <t xml:space="preserve">    Total provincia</t>
  </si>
  <si>
    <t>Ingresados durante el año</t>
  </si>
  <si>
    <t>Enfermos salidos durante el año</t>
  </si>
  <si>
    <t>Total de enfermos salidos</t>
  </si>
  <si>
    <t>Por curación</t>
  </si>
  <si>
    <t>Por muerte</t>
  </si>
  <si>
    <t>Por otras causas</t>
  </si>
  <si>
    <t>Quedan para el año siguiente</t>
  </si>
  <si>
    <t>Hospitales y clínicas quirúrgicas</t>
  </si>
  <si>
    <t>Otros establecimientos especializados</t>
  </si>
  <si>
    <t>Asilos-Hospitales y enfermerías</t>
  </si>
  <si>
    <t>(1) Se incluyen las prestadas a los primo infectados</t>
  </si>
  <si>
    <t>Estado</t>
  </si>
  <si>
    <t>Diputación</t>
  </si>
  <si>
    <t>Municipio</t>
  </si>
  <si>
    <t>Organismos que dependen económicamente de los establecimientos, número de éstos, camas y enfermos</t>
  </si>
  <si>
    <t>Total ingresados</t>
  </si>
  <si>
    <t>Residentes en el mismo municipio en que radican los establecimientos donde fueron asistidos</t>
  </si>
  <si>
    <t>Residentes en distinto municipio al de aquel en que radican los establecimientos donde fueron asistidos</t>
  </si>
  <si>
    <t>No consta la residencia</t>
  </si>
  <si>
    <t>Total de enfermos tratados</t>
  </si>
  <si>
    <t>Procedentes del año anterior</t>
  </si>
  <si>
    <t xml:space="preserve">Febrero </t>
  </si>
  <si>
    <t xml:space="preserve">    Con más de veinte camas y más de dos médicos</t>
  </si>
  <si>
    <t>Movimiento de acogidos en los Asilos u Hospicios. Madrid capital</t>
  </si>
  <si>
    <t>Número de dispensarios antipalúdicos y enfermos asistidos en la provincia</t>
  </si>
  <si>
    <t>Residentes en el mismo municipio en el que radican los establecimientos donde fueron asistidos</t>
  </si>
  <si>
    <t>Provincia</t>
  </si>
  <si>
    <t>Residentes en distinto municipio al de aquel en que radican los establecimientos en que fueron asistidos</t>
  </si>
  <si>
    <t>Total ingresados en la provincia</t>
  </si>
  <si>
    <t>En la provincia</t>
  </si>
  <si>
    <t>En la capital</t>
  </si>
  <si>
    <t>Capacidad. Número de camas</t>
  </si>
  <si>
    <t>Quirúrgicos</t>
  </si>
  <si>
    <t>Sanatorios antituberculosos y preventorios</t>
  </si>
  <si>
    <t>De establecimientos</t>
  </si>
  <si>
    <t>De camas</t>
  </si>
  <si>
    <t xml:space="preserve">Número de establecimientos </t>
  </si>
  <si>
    <t>En primero de año</t>
  </si>
  <si>
    <t>Entrados durante el año</t>
  </si>
  <si>
    <t>Por defunción</t>
  </si>
  <si>
    <r>
      <t>Vacunaciones</t>
    </r>
    <r>
      <rPr>
        <vertAlign val="superscript"/>
        <sz val="10"/>
        <rFont val="Arial"/>
        <family val="2"/>
      </rPr>
      <t xml:space="preserve"> </t>
    </r>
  </si>
  <si>
    <t>Partos y abortos socorridos</t>
  </si>
  <si>
    <t>Movimiento de dementes en los Manicomios. Madrid provincia</t>
  </si>
  <si>
    <t>De viviendas y locales</t>
  </si>
  <si>
    <t>De muebles y ropas</t>
  </si>
  <si>
    <t>De vehículos</t>
  </si>
  <si>
    <t>En servicios móviles</t>
  </si>
  <si>
    <t>De Vacuna</t>
  </si>
  <si>
    <t>Antirrábica</t>
  </si>
  <si>
    <t>De enfermos</t>
  </si>
  <si>
    <t>Número de Vacunaciones realizadas</t>
  </si>
  <si>
    <t>Número de Análisis practicados</t>
  </si>
  <si>
    <t>Número de Productos Biológicos preparados</t>
  </si>
  <si>
    <t>De heridos</t>
  </si>
  <si>
    <t>De dementes</t>
  </si>
  <si>
    <t>Parturientas</t>
  </si>
  <si>
    <t>Antivarolitica</t>
  </si>
  <si>
    <t>Antituberculina</t>
  </si>
  <si>
    <t>Primo infec.</t>
  </si>
  <si>
    <t>Químicos</t>
  </si>
  <si>
    <t>Bacteriológicos</t>
  </si>
  <si>
    <t>De aguas</t>
  </si>
  <si>
    <t>Histológicos y parasitológicos</t>
  </si>
  <si>
    <t>Otras medicaciones</t>
  </si>
  <si>
    <t>Salvarsán Inyecs.</t>
  </si>
  <si>
    <t>Bismuto Inyecs.</t>
  </si>
  <si>
    <t>Mercu. Inyecs.</t>
  </si>
  <si>
    <t>Otras Medicaciones arsenicales</t>
  </si>
  <si>
    <t>En Total</t>
  </si>
  <si>
    <t>Salidos durante el año</t>
  </si>
  <si>
    <r>
      <t>Varones</t>
    </r>
    <r>
      <rPr>
        <vertAlign val="superscript"/>
        <sz val="10"/>
        <rFont val="Arial"/>
        <family val="2"/>
      </rPr>
      <t xml:space="preserve"> </t>
    </r>
  </si>
  <si>
    <t>Por fallecimiento</t>
  </si>
  <si>
    <t>De enfermos salidos</t>
  </si>
  <si>
    <t>De fallecidos</t>
  </si>
  <si>
    <t>Provinciales</t>
  </si>
  <si>
    <t>Comarcales</t>
  </si>
  <si>
    <t>Rurales</t>
  </si>
  <si>
    <t>Escuelas de puericultura</t>
  </si>
  <si>
    <t>Clínicas de lactantes y hospitales infantiles</t>
  </si>
  <si>
    <t>Resto de Provincia</t>
  </si>
  <si>
    <t>Causas de muerte. Provincia de Madrid</t>
  </si>
  <si>
    <t>Clasificación por sexo, edad y leprominorreacción</t>
  </si>
  <si>
    <t>Clasificados por meses y provincia, con exclusión de la capital</t>
  </si>
  <si>
    <t>Muertes a consecuencia del parto</t>
  </si>
  <si>
    <t>Estado Civil</t>
  </si>
  <si>
    <t>Movimiento en las Casas de Maternidad. Provincia de Madrid</t>
  </si>
  <si>
    <t>Total de Mujeres</t>
  </si>
  <si>
    <t>Movimiento de enfermos en los Sanatorios antituberculosos en la provincia</t>
  </si>
  <si>
    <t>Casas de Socorro. Provincia de Madrid</t>
  </si>
  <si>
    <t xml:space="preserve">      Número de ingresados en el año</t>
  </si>
  <si>
    <t xml:space="preserve">      Número de ambulatorios</t>
  </si>
  <si>
    <t>Prestaciones del seguro de enfermedad (servicio de radiología realizados)</t>
  </si>
  <si>
    <t>Antígenos diversos (Frascos 10 c.c.)</t>
  </si>
  <si>
    <t>Servicios generales prestados</t>
  </si>
  <si>
    <t>Vacunaciones realizadas</t>
  </si>
  <si>
    <t>Consultas</t>
  </si>
  <si>
    <t>Examen serológico</t>
  </si>
  <si>
    <t>Examen de orina</t>
  </si>
  <si>
    <t>Primera infancia de (0 a 24 meses)</t>
  </si>
  <si>
    <t>Preescolar de (2 a 5 años)</t>
  </si>
  <si>
    <t>Edad escolar de (6 a 14años)</t>
  </si>
  <si>
    <t>Rayos X</t>
  </si>
  <si>
    <t>Analítica de niño</t>
  </si>
  <si>
    <t>Inmunizaciones</t>
  </si>
  <si>
    <t>Consultas de especialista</t>
  </si>
  <si>
    <t>Prenatal</t>
  </si>
  <si>
    <t>Número de Centros</t>
  </si>
  <si>
    <t>Odontología</t>
  </si>
  <si>
    <t>Mujeres que han asistido al consultorio</t>
  </si>
  <si>
    <t>Pelvis normales</t>
  </si>
  <si>
    <t>Anomalías pélvicas</t>
  </si>
  <si>
    <t>Partos asistidos</t>
  </si>
  <si>
    <t>Normales</t>
  </si>
  <si>
    <t>Distócicos</t>
  </si>
  <si>
    <t>Generales</t>
  </si>
  <si>
    <t>Total de partos</t>
  </si>
  <si>
    <t>Estancias causadas</t>
  </si>
  <si>
    <t>Abortos</t>
  </si>
  <si>
    <t>Operaciones obstetricias</t>
  </si>
  <si>
    <t>Mortalidad</t>
  </si>
  <si>
    <t>Materna</t>
  </si>
  <si>
    <t>Infantil</t>
  </si>
  <si>
    <t>Nacidos</t>
  </si>
  <si>
    <t>Vivos</t>
  </si>
  <si>
    <t>Muertos</t>
  </si>
  <si>
    <t>Edad escolar de (6 a 14 años)</t>
  </si>
  <si>
    <t>En Madrid</t>
  </si>
  <si>
    <t>Recién nacido</t>
  </si>
  <si>
    <t>1 a 24 meses</t>
  </si>
  <si>
    <t>2 a 5 años</t>
  </si>
  <si>
    <t xml:space="preserve">6 a 14 años    </t>
  </si>
  <si>
    <t xml:space="preserve">Total    </t>
  </si>
  <si>
    <t>En otros Municipios</t>
  </si>
  <si>
    <t>Tuberculosis pulmonar epidémica</t>
  </si>
  <si>
    <t>Fiebres tifoideas y paratifoideas</t>
  </si>
  <si>
    <t>Resto provincia</t>
  </si>
  <si>
    <t>Movimiento anual de acogidos en la provincia</t>
  </si>
  <si>
    <t>Establecimientos que facilitan datos</t>
  </si>
  <si>
    <t xml:space="preserve">Prestaciones realizadas </t>
  </si>
  <si>
    <t>Personal sanitario por clases</t>
  </si>
  <si>
    <t>Balnearios en la provincia</t>
  </si>
  <si>
    <t>Número de Balnearios</t>
  </si>
  <si>
    <t>Resumen por enfermedades y meses. Madrid capital</t>
  </si>
  <si>
    <t>Prestaciones en Instituciones propias de la D.A.S.I.S.E como en las concertadas</t>
  </si>
  <si>
    <t>Servicios prestados por los Centros rurales de Higiene Infantil en la capital</t>
  </si>
  <si>
    <t>(2) Comprende aquellos establecimientos que han enviado información. No incluye establecimiento dependiente de los Ministerios militares; excluye también los manicomios y similares. Tanto las cifras de establecimientos como la de sus camas son referidas al mes de enero.</t>
  </si>
  <si>
    <t>(1) Las clasificaciones de los enfermos de los establecimientos sanitarios, en las que no intervienen los diagnósticos, correspondientes al año 1951, aparecieron en el "Anuario Estadístico de España" de 1952. Se advertía ya entonces que se había modificado el título general bajo el cual se publicaban anteriormente los datos, sustituyendo el de "Morbilidad en Establecimientos benéficos" por el mismo bajo el cual ahora se presentan.</t>
  </si>
  <si>
    <t>Resumen de los enfermos ingresados durante el año, por meses en la provincia</t>
  </si>
  <si>
    <t>Resumen de los enfermos ingresados durante el año, por meses en la capital</t>
  </si>
  <si>
    <r>
      <t xml:space="preserve">Seguro obligatorio de enfermedad </t>
    </r>
    <r>
      <rPr>
        <b/>
        <vertAlign val="superscript"/>
        <sz val="12"/>
        <color indexed="8"/>
        <rFont val="Arial"/>
        <family val="2"/>
      </rPr>
      <t>(1)</t>
    </r>
    <r>
      <rPr>
        <b/>
        <sz val="12"/>
        <color indexed="8"/>
        <rFont val="Arial"/>
        <family val="2"/>
      </rPr>
      <t>.  Provincia de Madrid</t>
    </r>
  </si>
  <si>
    <r>
      <t xml:space="preserve">Sin internamiento de los enfermos en la clínica </t>
    </r>
    <r>
      <rPr>
        <vertAlign val="superscript"/>
        <sz val="10"/>
        <color indexed="8"/>
        <rFont val="Arial"/>
        <family val="2"/>
      </rPr>
      <t>(2)</t>
    </r>
  </si>
  <si>
    <r>
      <t xml:space="preserve">Total asistencias </t>
    </r>
    <r>
      <rPr>
        <vertAlign val="superscript"/>
        <sz val="11"/>
        <color indexed="8"/>
        <rFont val="Arial"/>
        <family val="2"/>
      </rPr>
      <t>(1)</t>
    </r>
  </si>
  <si>
    <r>
      <t xml:space="preserve">Número de establecimientos que remiten datos </t>
    </r>
    <r>
      <rPr>
        <vertAlign val="superscript"/>
        <sz val="10"/>
        <color indexed="8"/>
        <rFont val="Arial"/>
        <family val="2"/>
      </rPr>
      <t>(2)</t>
    </r>
  </si>
  <si>
    <t xml:space="preserve">    Otros (*)</t>
  </si>
  <si>
    <t>(*) En este total de "Otros" figuran seis leproserías y doce hospitales infantiles.</t>
  </si>
  <si>
    <t>2ª En las cifras de capacidad se incluyen las cunas de los establecimientos que las tuviesen.</t>
  </si>
  <si>
    <t xml:space="preserve">    De camas </t>
  </si>
  <si>
    <t>(2) y (4) Se incluyen aquí los Hospitales no especializados en un tipo determinado de enfermedad.</t>
  </si>
  <si>
    <t>(6), (8), (10), (12), (14) y (16) No se incluyen, por tanto, la de las salas especiales de establecimientos generales.</t>
  </si>
  <si>
    <t>(24) Se refiere a la población total calculada para 31 de diciembre de 1949.</t>
  </si>
  <si>
    <t>(7), (9), (11), (13), (15) y (17) En estas columnas figura la capacidad total de los establecimientos cuyo número figura en las columnas anteriores.</t>
  </si>
  <si>
    <t>(16) a) Un establecimiento para enfermos de lepra. b) Idem de la lucha antivenérea. c) Idem contra el cáncer. d) Hospitales infantiles. Los que no tienen ninguna indicación especial, otros establecimientos.</t>
  </si>
  <si>
    <t>Resumen por enfermedades y meses en la capital</t>
  </si>
  <si>
    <t>Septiembe</t>
  </si>
  <si>
    <t>Ocubre</t>
  </si>
  <si>
    <r>
      <t>Número de Enfermos</t>
    </r>
    <r>
      <rPr>
        <vertAlign val="superscript"/>
        <sz val="10"/>
        <color indexed="8"/>
        <rFont val="Arial"/>
        <family val="2"/>
      </rPr>
      <t xml:space="preserve"> (3)</t>
    </r>
  </si>
  <si>
    <r>
      <t xml:space="preserve">Censo de enfermos </t>
    </r>
    <r>
      <rPr>
        <vertAlign val="superscript"/>
        <sz val="10"/>
        <color indexed="8"/>
        <rFont val="Arial"/>
        <family val="2"/>
      </rPr>
      <t>(1)</t>
    </r>
  </si>
  <si>
    <r>
      <t xml:space="preserve">Situación de los Enfermos </t>
    </r>
    <r>
      <rPr>
        <vertAlign val="superscript"/>
        <sz val="10"/>
        <color indexed="8"/>
        <rFont val="Arial"/>
        <family val="2"/>
      </rPr>
      <t>(2)</t>
    </r>
  </si>
  <si>
    <t>Movimiento de enfermos en la provincia con distinción de la capital</t>
  </si>
  <si>
    <r>
      <t xml:space="preserve">Número de Establecimientos </t>
    </r>
    <r>
      <rPr>
        <vertAlign val="superscript"/>
        <sz val="10"/>
        <color indexed="8"/>
        <rFont val="Arial"/>
        <family val="2"/>
      </rPr>
      <t>(2)</t>
    </r>
  </si>
  <si>
    <t>Resumen de enfermos entrados, clasificados por meses y provincia</t>
  </si>
  <si>
    <t>Resumen de enfermos entrados, clasificados por meses y capital</t>
  </si>
  <si>
    <t>Resumen de enfermos entrados, clasificados por meses y provincia con exclusión de la capital</t>
  </si>
  <si>
    <r>
      <t xml:space="preserve">        Número de establecimientos </t>
    </r>
    <r>
      <rPr>
        <vertAlign val="superscript"/>
        <sz val="10"/>
        <color indexed="8"/>
        <rFont val="Arial"/>
        <family val="2"/>
      </rPr>
      <t>(2)</t>
    </r>
  </si>
  <si>
    <r>
      <t xml:space="preserve">        Capacidad. Número de camas </t>
    </r>
    <r>
      <rPr>
        <vertAlign val="superscript"/>
        <sz val="10"/>
        <color indexed="8"/>
        <rFont val="Arial"/>
        <family val="2"/>
      </rPr>
      <t>(3)</t>
    </r>
  </si>
  <si>
    <r>
      <t xml:space="preserve">        Número de establecimientos </t>
    </r>
    <r>
      <rPr>
        <vertAlign val="superscript"/>
        <sz val="10"/>
        <color indexed="8"/>
        <rFont val="Arial"/>
        <family val="2"/>
      </rPr>
      <t>(4)</t>
    </r>
  </si>
  <si>
    <r>
      <t xml:space="preserve">        Capacidad. Número de camas </t>
    </r>
    <r>
      <rPr>
        <vertAlign val="superscript"/>
        <sz val="10"/>
        <color indexed="8"/>
        <rFont val="Arial"/>
        <family val="2"/>
      </rPr>
      <t>(5)</t>
    </r>
  </si>
  <si>
    <r>
      <t xml:space="preserve">        Número de establecimientos </t>
    </r>
    <r>
      <rPr>
        <vertAlign val="superscript"/>
        <sz val="10"/>
        <color indexed="8"/>
        <rFont val="Arial"/>
        <family val="2"/>
      </rPr>
      <t>(6)</t>
    </r>
  </si>
  <si>
    <r>
      <t xml:space="preserve">        Capacidad. Número de camas </t>
    </r>
    <r>
      <rPr>
        <vertAlign val="superscript"/>
        <sz val="10"/>
        <color indexed="8"/>
        <rFont val="Arial"/>
        <family val="2"/>
      </rPr>
      <t>(7)</t>
    </r>
  </si>
  <si>
    <r>
      <t xml:space="preserve">        Número de establecimientos </t>
    </r>
    <r>
      <rPr>
        <vertAlign val="superscript"/>
        <sz val="10"/>
        <color indexed="8"/>
        <rFont val="Arial"/>
        <family val="2"/>
      </rPr>
      <t>(8)</t>
    </r>
  </si>
  <si>
    <r>
      <t xml:space="preserve">    Camas por mil habitantes </t>
    </r>
    <r>
      <rPr>
        <vertAlign val="subscript"/>
        <sz val="10"/>
        <color indexed="8"/>
        <rFont val="Arial"/>
        <family val="2"/>
      </rPr>
      <t>(24)</t>
    </r>
  </si>
  <si>
    <r>
      <t xml:space="preserve">        Capacidad. Número de camas </t>
    </r>
    <r>
      <rPr>
        <vertAlign val="superscript"/>
        <sz val="10"/>
        <color indexed="8"/>
        <rFont val="Arial"/>
        <family val="2"/>
      </rPr>
      <t>(9)</t>
    </r>
  </si>
  <si>
    <r>
      <t xml:space="preserve">        Número de establecimientos </t>
    </r>
    <r>
      <rPr>
        <vertAlign val="superscript"/>
        <sz val="10"/>
        <color indexed="8"/>
        <rFont val="Arial"/>
        <family val="2"/>
      </rPr>
      <t>(10)</t>
    </r>
  </si>
  <si>
    <r>
      <t xml:space="preserve">        Capacidad. Número de camas </t>
    </r>
    <r>
      <rPr>
        <vertAlign val="superscript"/>
        <sz val="10"/>
        <color indexed="8"/>
        <rFont val="Arial"/>
        <family val="2"/>
      </rPr>
      <t>(11)</t>
    </r>
  </si>
  <si>
    <r>
      <t xml:space="preserve">        Número de establecimientos </t>
    </r>
    <r>
      <rPr>
        <vertAlign val="superscript"/>
        <sz val="10"/>
        <color indexed="8"/>
        <rFont val="Arial"/>
        <family val="2"/>
      </rPr>
      <t>(12)</t>
    </r>
  </si>
  <si>
    <r>
      <t xml:space="preserve">        Capacidad. Número de camas </t>
    </r>
    <r>
      <rPr>
        <vertAlign val="superscript"/>
        <sz val="10"/>
        <color indexed="8"/>
        <rFont val="Arial"/>
        <family val="2"/>
      </rPr>
      <t>(13)</t>
    </r>
  </si>
  <si>
    <r>
      <t xml:space="preserve">        Número de establecimientos </t>
    </r>
    <r>
      <rPr>
        <vertAlign val="superscript"/>
        <sz val="10"/>
        <color indexed="8"/>
        <rFont val="Arial"/>
        <family val="2"/>
      </rPr>
      <t>(14)</t>
    </r>
  </si>
  <si>
    <r>
      <t xml:space="preserve">        Capacidad. Número de camas </t>
    </r>
    <r>
      <rPr>
        <vertAlign val="superscript"/>
        <sz val="10"/>
        <color indexed="8"/>
        <rFont val="Arial"/>
        <family val="2"/>
      </rPr>
      <t>(15)</t>
    </r>
  </si>
  <si>
    <r>
      <t xml:space="preserve">        Número de establecimientos </t>
    </r>
    <r>
      <rPr>
        <vertAlign val="superscript"/>
        <sz val="10"/>
        <color indexed="8"/>
        <rFont val="Arial"/>
        <family val="2"/>
      </rPr>
      <t>(16)</t>
    </r>
    <r>
      <rPr>
        <sz val="10"/>
        <color indexed="8"/>
        <rFont val="Arial"/>
        <family val="2"/>
      </rPr>
      <t xml:space="preserve"> </t>
    </r>
  </si>
  <si>
    <r>
      <t xml:space="preserve">        Capacidad. Número de camas </t>
    </r>
    <r>
      <rPr>
        <vertAlign val="superscript"/>
        <sz val="10"/>
        <color indexed="8"/>
        <rFont val="Arial"/>
        <family val="2"/>
      </rPr>
      <t>(17)</t>
    </r>
  </si>
  <si>
    <r>
      <t xml:space="preserve">        Número de establecimientos </t>
    </r>
    <r>
      <rPr>
        <vertAlign val="superscript"/>
        <sz val="10"/>
        <color indexed="8"/>
        <rFont val="Arial"/>
        <family val="2"/>
      </rPr>
      <t>(18)</t>
    </r>
  </si>
  <si>
    <r>
      <t xml:space="preserve">        Capacidad. Número de camas </t>
    </r>
    <r>
      <rPr>
        <vertAlign val="superscript"/>
        <sz val="10"/>
        <color indexed="8"/>
        <rFont val="Arial"/>
        <family val="2"/>
      </rPr>
      <t>(19)</t>
    </r>
  </si>
  <si>
    <r>
      <t xml:space="preserve">        Número de establecimientos </t>
    </r>
    <r>
      <rPr>
        <vertAlign val="superscript"/>
        <sz val="10"/>
        <color indexed="8"/>
        <rFont val="Arial"/>
        <family val="2"/>
      </rPr>
      <t>(20)</t>
    </r>
  </si>
  <si>
    <r>
      <t xml:space="preserve">        Capacidad. Número de camas </t>
    </r>
    <r>
      <rPr>
        <vertAlign val="superscript"/>
        <sz val="10"/>
        <color indexed="8"/>
        <rFont val="Arial"/>
        <family val="2"/>
      </rPr>
      <t>(21)</t>
    </r>
  </si>
  <si>
    <r>
      <t xml:space="preserve">    De establecimientos </t>
    </r>
    <r>
      <rPr>
        <vertAlign val="superscript"/>
        <sz val="10"/>
        <color indexed="8"/>
        <rFont val="Arial"/>
        <family val="2"/>
      </rPr>
      <t>(22)</t>
    </r>
  </si>
  <si>
    <r>
      <t xml:space="preserve">Cifra absoluta </t>
    </r>
    <r>
      <rPr>
        <vertAlign val="subscript"/>
        <sz val="10"/>
        <color indexed="8"/>
        <rFont val="Arial"/>
        <family val="2"/>
      </rPr>
      <t>(23)</t>
    </r>
  </si>
  <si>
    <r>
      <t xml:space="preserve">Quedan para el año siguiente </t>
    </r>
    <r>
      <rPr>
        <vertAlign val="superscript"/>
        <sz val="10"/>
        <color indexed="8"/>
        <rFont val="Arial"/>
        <family val="2"/>
      </rPr>
      <t>(3)</t>
    </r>
  </si>
  <si>
    <t>Visitas domiciliarias efectuadas por las Instituciones de sanidad en la provincia</t>
  </si>
  <si>
    <t xml:space="preserve">Matronas </t>
  </si>
  <si>
    <r>
      <t xml:space="preserve">Establecimientos benéficos no sanitarios </t>
    </r>
    <r>
      <rPr>
        <b/>
        <vertAlign val="superscript"/>
        <sz val="12"/>
        <color indexed="8"/>
        <rFont val="Arial"/>
        <family val="2"/>
      </rPr>
      <t>(1)</t>
    </r>
  </si>
  <si>
    <r>
      <t xml:space="preserve">Movimiento anual de acogidos en la provincia </t>
    </r>
    <r>
      <rPr>
        <b/>
        <vertAlign val="superscript"/>
        <sz val="10"/>
        <color indexed="8"/>
        <rFont val="Arial"/>
        <family val="2"/>
      </rPr>
      <t>(2)</t>
    </r>
  </si>
  <si>
    <r>
      <t xml:space="preserve">Movimiento en las Casas de Maternidad </t>
    </r>
    <r>
      <rPr>
        <b/>
        <vertAlign val="superscript"/>
        <sz val="12"/>
        <rFont val="Arial"/>
        <family val="2"/>
      </rPr>
      <t>(1)</t>
    </r>
    <r>
      <rPr>
        <b/>
        <sz val="12"/>
        <rFont val="Arial"/>
        <family val="2"/>
      </rPr>
      <t xml:space="preserve">. Provincia de Madrid </t>
    </r>
  </si>
  <si>
    <r>
      <t xml:space="preserve">Número de camas de los mismos </t>
    </r>
    <r>
      <rPr>
        <vertAlign val="superscript"/>
        <sz val="10"/>
        <color indexed="8"/>
        <rFont val="Arial"/>
        <family val="2"/>
      </rPr>
      <t>(1)</t>
    </r>
  </si>
  <si>
    <t>(1) Se incluyen únicamente las camas instaladas con carácter estable.</t>
  </si>
  <si>
    <t>En clínicas quirúrgicas. Instaladas tanto en Instituciones propias de la D.A.S.I.S.E como en las concertadas</t>
  </si>
  <si>
    <t>Número de instituciones</t>
  </si>
  <si>
    <r>
      <t xml:space="preserve">Número de intervenciones quirúrgicas </t>
    </r>
    <r>
      <rPr>
        <vertAlign val="superscript"/>
        <sz val="10"/>
        <color indexed="8"/>
        <rFont val="Arial"/>
        <family val="2"/>
      </rPr>
      <t>(3)</t>
    </r>
  </si>
  <si>
    <t>Número de estancias causadas</t>
  </si>
  <si>
    <t>En ambulatorios</t>
  </si>
  <si>
    <r>
      <t xml:space="preserve">Número de investigaciones, diagnósticos especiales </t>
    </r>
    <r>
      <rPr>
        <vertAlign val="superscript"/>
        <sz val="10"/>
        <color indexed="8"/>
        <rFont val="Arial"/>
        <family val="2"/>
      </rPr>
      <t>(4)</t>
    </r>
  </si>
  <si>
    <r>
      <t xml:space="preserve">Servicios de radiología realizados </t>
    </r>
    <r>
      <rPr>
        <vertAlign val="superscript"/>
        <sz val="10"/>
        <color indexed="8"/>
        <rFont val="Arial"/>
        <family val="2"/>
      </rPr>
      <t>(2)</t>
    </r>
  </si>
  <si>
    <r>
      <t xml:space="preserve">Número de operaciones </t>
    </r>
    <r>
      <rPr>
        <vertAlign val="superscript"/>
        <sz val="10"/>
        <color indexed="8"/>
        <rFont val="Arial"/>
        <family val="2"/>
      </rPr>
      <t>(5)</t>
    </r>
  </si>
  <si>
    <t>Intervenciones quirúrgicas efectuadas a los asegurados y beneficiarios en las clínicas quirúrgicas por especialidades</t>
  </si>
  <si>
    <r>
      <t xml:space="preserve">    Capacidad. Número de camas </t>
    </r>
    <r>
      <rPr>
        <vertAlign val="superscript"/>
        <sz val="10"/>
        <color indexed="8"/>
        <rFont val="Arial"/>
        <family val="2"/>
      </rPr>
      <t>(1)</t>
    </r>
  </si>
  <si>
    <t>Movimiento de colonias infantiles del Patronato Nacional Antituberculoso en la provincia</t>
  </si>
  <si>
    <r>
      <t xml:space="preserve">Servicios de Radiología realizados </t>
    </r>
    <r>
      <rPr>
        <vertAlign val="superscript"/>
        <sz val="10"/>
        <color indexed="8"/>
        <rFont val="Arial"/>
        <family val="2"/>
      </rPr>
      <t>(2)</t>
    </r>
  </si>
  <si>
    <r>
      <t xml:space="preserve">      Número de intervenciones quirúrgicas </t>
    </r>
    <r>
      <rPr>
        <vertAlign val="superscript"/>
        <sz val="10"/>
        <color indexed="8"/>
        <rFont val="Arial"/>
        <family val="2"/>
      </rPr>
      <t>(3)</t>
    </r>
  </si>
  <si>
    <t>Prestaciones realizadas en la provincia</t>
  </si>
  <si>
    <t>Fuente: Anuario Estadístico de España. 1956. Instituto Nacional de Estadística.</t>
  </si>
  <si>
    <t>Fuente: Anuario Estadístico de España. 1956 Instituto Nacional de Estadística.</t>
  </si>
  <si>
    <t xml:space="preserve">Movimiento en las Casas de Maternidad. Provincia de Madrid </t>
  </si>
  <si>
    <t xml:space="preserve">Sin internamiento de los enfermos en la clínica </t>
  </si>
  <si>
    <t>CIRUGÍA GENERAL</t>
  </si>
  <si>
    <t>ESPECIALIDADES</t>
  </si>
  <si>
    <t>TRAUMATOLOGÍA</t>
  </si>
  <si>
    <r>
      <t xml:space="preserve">ESPECIALIDADES </t>
    </r>
    <r>
      <rPr>
        <vertAlign val="superscript"/>
        <sz val="10"/>
        <color indexed="8"/>
        <rFont val="Arial"/>
        <family val="2"/>
      </rPr>
      <t>(2)</t>
    </r>
  </si>
  <si>
    <t>OTORRINOLARINGOLOGÍA</t>
  </si>
  <si>
    <t>OFTALMOLOGÍA</t>
  </si>
  <si>
    <t>TOCOLOGÍA</t>
  </si>
  <si>
    <t>GINECOLOGÍA</t>
  </si>
  <si>
    <t>UROLOGÍA</t>
  </si>
  <si>
    <t>TOTAL ESPECIALIDADES</t>
  </si>
  <si>
    <t>MÉDICOS</t>
  </si>
  <si>
    <t>ANESTESISTAS E INSTRUMENTISTAS</t>
  </si>
  <si>
    <t>OTROS</t>
  </si>
  <si>
    <t>Antígenos diversos (Frascos de 10 c.c.)</t>
  </si>
  <si>
    <t>DESINSECTACIONES Y DESINFECCIONES PRACTICADAS</t>
  </si>
  <si>
    <t>Fijos</t>
  </si>
  <si>
    <t>Móviles</t>
  </si>
  <si>
    <t>NÚMERO DE EQUIPOS DE DESINFECCIÓN</t>
  </si>
  <si>
    <t>SERVICIOS EFECTUADOS</t>
  </si>
  <si>
    <t xml:space="preserve">   Viviendas y locales</t>
  </si>
  <si>
    <t xml:space="preserve">   Muebles y ropas</t>
  </si>
  <si>
    <t xml:space="preserve">  Vehículos</t>
  </si>
  <si>
    <t>Servicios móviles</t>
  </si>
  <si>
    <t>SERVICIOS DE TRASLADOS EFECTUADOS</t>
  </si>
  <si>
    <t>Número de ambulancias</t>
  </si>
  <si>
    <t>Total de traslados</t>
  </si>
  <si>
    <r>
      <t xml:space="preserve">   Material móvil </t>
    </r>
    <r>
      <rPr>
        <vertAlign val="superscript"/>
        <sz val="10"/>
        <color indexed="8"/>
        <rFont val="Arial"/>
        <family val="2"/>
      </rPr>
      <t>(1)</t>
    </r>
  </si>
  <si>
    <t xml:space="preserve">    Dementes</t>
  </si>
  <si>
    <t>Heridos</t>
  </si>
  <si>
    <t>Enfermos</t>
  </si>
  <si>
    <t>Dementes</t>
  </si>
  <si>
    <t>ANÁLISIS REALIZADOS</t>
  </si>
  <si>
    <t>VACUNAS Y SUEROS PREPARADOS (en c.c.)</t>
  </si>
  <si>
    <t>DESINFECCIONES PRACTICADAS</t>
  </si>
  <si>
    <t xml:space="preserve">    Enfermos</t>
  </si>
  <si>
    <t xml:space="preserve">    Heridos</t>
  </si>
  <si>
    <t xml:space="preserve">  Clínicos</t>
  </si>
  <si>
    <t>Anatomopatológicos</t>
  </si>
  <si>
    <t>De alimentos</t>
  </si>
  <si>
    <t>Exámenes radiológicos</t>
  </si>
  <si>
    <t>Antituberculosa</t>
  </si>
  <si>
    <t>Antitetánica</t>
  </si>
  <si>
    <t>Antigangrenoso</t>
  </si>
  <si>
    <t>Otras vacunas</t>
  </si>
  <si>
    <t>Otros sueros</t>
  </si>
  <si>
    <t xml:space="preserve">   MUJERES QUE HAN ASISTIDO AL CONSULTORIO</t>
  </si>
  <si>
    <t xml:space="preserve">    PARTOS ASISTIDOS</t>
  </si>
  <si>
    <t>MORTALIDAD</t>
  </si>
  <si>
    <t>NACIDOS</t>
  </si>
  <si>
    <t>PRENATAL</t>
  </si>
  <si>
    <t>INMUNIZACIONES</t>
  </si>
  <si>
    <t>CONSULTAS DE ESPECIALISTAS</t>
  </si>
  <si>
    <t xml:space="preserve">      Anticoqueluchosa</t>
  </si>
  <si>
    <t xml:space="preserve">    Fiebres tifoideas y paratifoideas </t>
  </si>
  <si>
    <t xml:space="preserve">    Carbunco </t>
  </si>
  <si>
    <t xml:space="preserve">    Fiebres tifoideas y paratifoideas</t>
  </si>
  <si>
    <t>Tifus exantémico</t>
  </si>
  <si>
    <t>Distribución de los enfermos registrados por el lugar de nacimiento en la provincia</t>
  </si>
  <si>
    <t>Distribución de los enfermos registrados por el lugar de residencia en la provincia</t>
  </si>
  <si>
    <r>
      <t xml:space="preserve">Movimiento de enfermos y otros internados </t>
    </r>
    <r>
      <rPr>
        <vertAlign val="superscript"/>
        <sz val="10"/>
        <color indexed="8"/>
        <rFont val="Arial"/>
        <family val="2"/>
      </rPr>
      <t>(1)</t>
    </r>
  </si>
  <si>
    <r>
      <t xml:space="preserve">Número de camas </t>
    </r>
    <r>
      <rPr>
        <vertAlign val="superscript"/>
        <sz val="10"/>
        <color indexed="8"/>
        <rFont val="Arial"/>
        <family val="2"/>
      </rPr>
      <t>(3)</t>
    </r>
  </si>
  <si>
    <r>
      <t xml:space="preserve">Del año anterior </t>
    </r>
    <r>
      <rPr>
        <vertAlign val="superscript"/>
        <sz val="10"/>
        <color indexed="8"/>
        <rFont val="Arial"/>
        <family val="2"/>
      </rPr>
      <t>(4)</t>
    </r>
  </si>
  <si>
    <r>
      <t xml:space="preserve">Quedan para el año siguiente </t>
    </r>
    <r>
      <rPr>
        <vertAlign val="superscript"/>
        <sz val="10"/>
        <color indexed="8"/>
        <rFont val="Arial"/>
        <family val="2"/>
      </rPr>
      <t>(4)</t>
    </r>
  </si>
  <si>
    <t>Número de ingresados</t>
  </si>
  <si>
    <t>Fuente: Anuario Estadístico de España. 1957. Instituto Nacional de Estadística.</t>
  </si>
  <si>
    <t>Maternidades provinciales</t>
  </si>
  <si>
    <t>Número de partos y nacidos en las maternidades provinciales</t>
  </si>
  <si>
    <t>Número de partos</t>
  </si>
  <si>
    <t>Sencillos</t>
  </si>
  <si>
    <t>Múltiples</t>
  </si>
  <si>
    <t>Número de nacidos</t>
  </si>
  <si>
    <t>Partos asistidos en la maternidad según su curso</t>
  </si>
  <si>
    <t>Edades de las parturientas</t>
  </si>
  <si>
    <t>Menos de 20 años</t>
  </si>
  <si>
    <t>De 50 y más años y no consta</t>
  </si>
  <si>
    <t>Defunciones a causa del parto</t>
  </si>
  <si>
    <t>Partos asistidos en la maternidad, según su clase. Prematuridad</t>
  </si>
  <si>
    <t>NÚMERO DE EQUIPOS DE DESINSECTACIÓN</t>
  </si>
  <si>
    <r>
      <t xml:space="preserve">Total asistencias </t>
    </r>
    <r>
      <rPr>
        <vertAlign val="superscript"/>
        <sz val="11"/>
        <color indexed="8"/>
        <rFont val="Arial"/>
        <family val="2"/>
      </rPr>
      <t>(1)(2)</t>
    </r>
  </si>
  <si>
    <r>
      <t>Primo infec. (número de enfermos)</t>
    </r>
    <r>
      <rPr>
        <vertAlign val="superscript"/>
        <sz val="10"/>
        <color indexed="8"/>
        <rFont val="Arial"/>
        <family val="2"/>
      </rPr>
      <t>(2)</t>
    </r>
  </si>
  <si>
    <t xml:space="preserve">    Análisis de Laboratorio</t>
  </si>
  <si>
    <t>Anticoqueluchosa</t>
  </si>
  <si>
    <t>Diagnósticos</t>
  </si>
  <si>
    <t>Tuberculosis del aparato respiratorio</t>
  </si>
  <si>
    <t>Tuberculosis otras formas</t>
  </si>
  <si>
    <t>Sífilis y sus secuelas</t>
  </si>
  <si>
    <t>Infección gonocócica</t>
  </si>
  <si>
    <t>Disentería todas formas</t>
  </si>
  <si>
    <t>Otras enfermedades que se originan corrientemente en el tramo intestinal</t>
  </si>
  <si>
    <t>Tosferina</t>
  </si>
  <si>
    <t>Parotiditis epidémica</t>
  </si>
  <si>
    <t>Tifus y otras enfermedades por Rickettsias</t>
  </si>
  <si>
    <t>Enfermedades debidas a helmintos</t>
  </si>
  <si>
    <t>Todas las demás enfermedades infecciosas y parasitarias</t>
  </si>
  <si>
    <t>Tumores malignos, incluso los neoplasmas de los tejidos linfáticos y hematopoyéticos</t>
  </si>
  <si>
    <t>Tumores benignos y los de naturaleza no especificada</t>
  </si>
  <si>
    <t>Desórdenes alérgicos</t>
  </si>
  <si>
    <t>Enfermedades de la glándula tiroidea</t>
  </si>
  <si>
    <t>Diabetes mellitus</t>
  </si>
  <si>
    <t xml:space="preserve">Avitaminosis y otros estados carenciales	</t>
  </si>
  <si>
    <t>Anemias</t>
  </si>
  <si>
    <t>Psicosis y psiconeurosis</t>
  </si>
  <si>
    <t>Lesiones vasculares intracraneanas</t>
  </si>
  <si>
    <t>Enfermedades del ojo</t>
  </si>
  <si>
    <t>Enfermedades del oído y de la apófisis mastoides</t>
  </si>
  <si>
    <t>Fiebre reumática</t>
  </si>
  <si>
    <t>Enfermedad crónica reumática del corazón</t>
  </si>
  <si>
    <t>Enfermedad arteriosclerótica y degenerativa del corazón</t>
  </si>
  <si>
    <t>Enfermedad hipertensiva</t>
  </si>
  <si>
    <t>Enfermedades de las venas</t>
  </si>
  <si>
    <t>Rinofaringitis aguda (resfriado banal)</t>
  </si>
  <si>
    <t>Faringitis aguda, amigdalitis e hipertrofia de amígdalas y de adenoides</t>
  </si>
  <si>
    <t>Gripe o influenza</t>
  </si>
  <si>
    <t>Neumonía</t>
  </si>
  <si>
    <t>Bronquitis</t>
  </si>
  <si>
    <t>Silicosis y fibrosis pulmonar de origen profesional</t>
  </si>
  <si>
    <t>Todas las demás enfermedades respiratorias</t>
  </si>
  <si>
    <t>Enfermedades del estómago, excepto tumores</t>
  </si>
  <si>
    <t>Apendicitis</t>
  </si>
  <si>
    <t>Hernia de la cavidad abdominal</t>
  </si>
  <si>
    <t>Diarrea y enteritis</t>
  </si>
  <si>
    <t>Enfermedades de la vesícula biliar y de las vías biliares</t>
  </si>
  <si>
    <t>Otras enfermedades del aparato digestivo</t>
  </si>
  <si>
    <t>Nefritis y nefrosis</t>
  </si>
  <si>
    <t>Enfermedades de los órganos genitales masculinos</t>
  </si>
  <si>
    <t>Enfermedades de los órganos genitales femeninos</t>
  </si>
  <si>
    <t>Parto normal</t>
  </si>
  <si>
    <t>Complicaciones del embarazo, del parto y del estado puerperal</t>
  </si>
  <si>
    <t>Forúnculo, absceso, celulitis y otras infecciones de la piel</t>
  </si>
  <si>
    <t>Otras enfermedades de la piel</t>
  </si>
  <si>
    <t>Enfermedades de los huesos y otros órganos del movimiento</t>
  </si>
  <si>
    <t>Malformaciones congénitas y enfermedades peculiares de la primera infancia</t>
  </si>
  <si>
    <t>Otras enfermedades especificadas y las mal definidas</t>
  </si>
  <si>
    <t>Accidentes y envenenamientos profesionales</t>
  </si>
  <si>
    <t>Accidentes y envenenamientos no especificados como profesionales</t>
  </si>
  <si>
    <t>Violencias contra si mismo u otra persona</t>
  </si>
  <si>
    <t>Total ingresos por enfermedad, accidente, envenenamiento o violencia</t>
  </si>
  <si>
    <t>Ingresos especiales</t>
  </si>
  <si>
    <t>Embarazo sin mención de complicaciones</t>
  </si>
  <si>
    <t>Reconocimiento médico, reposo, convalecencia, acompañar enfermos, etc.</t>
  </si>
  <si>
    <t>Total ingresos habidos</t>
  </si>
  <si>
    <t>Total capital</t>
  </si>
  <si>
    <t>Según la causa externa</t>
  </si>
  <si>
    <t>Accidentes de vehículos automóviles</t>
  </si>
  <si>
    <t>Otros accidentes de transportes</t>
  </si>
  <si>
    <t>Envenenamientos accidentales</t>
  </si>
  <si>
    <t>Caídas accidentales</t>
  </si>
  <si>
    <t>Accidentes causados por maquinaria</t>
  </si>
  <si>
    <t>Accidentes causados por fuego y por explosión de materias combustibles</t>
  </si>
  <si>
    <t>Accidentes causados por sustancias calientes, líquido corrosivo, por vapor y por radiaciones</t>
  </si>
  <si>
    <t>Accidentes causados por las armas de fuego</t>
  </si>
  <si>
    <t>Ahogados y sumersiones accidentales</t>
  </si>
  <si>
    <t>Otras causas accidentales y las no especificadas</t>
  </si>
  <si>
    <t>Suicidios y traumatismos infringidos a sí mismo</t>
  </si>
  <si>
    <t>Homicidios y traumatismos intencionales no de operaciones de guerra</t>
  </si>
  <si>
    <t>Traumatismos procedentes de operaciones de guerra</t>
  </si>
  <si>
    <t>Según la naturaleza de la lesión</t>
  </si>
  <si>
    <t>Fractura del cráneo</t>
  </si>
  <si>
    <t>Fractura de la columna vertebral y del tronco</t>
  </si>
  <si>
    <t>Fracturas de miembros</t>
  </si>
  <si>
    <t>Luxación sin fractura</t>
  </si>
  <si>
    <t>Torceduras y esguinces de articulación y de músculos</t>
  </si>
  <si>
    <t>Traumatismo de la cabeza (salvo fractura)</t>
  </si>
  <si>
    <t>Traumatismo interno del tórax, del abdomen y pelvis</t>
  </si>
  <si>
    <t>Desgarros y heridas abiertas</t>
  </si>
  <si>
    <t>Lesión superficial, contusión y aplastamiento sin alteración de la piel</t>
  </si>
  <si>
    <t>Efectos de un cuerpo extraño que penetra por un orificio</t>
  </si>
  <si>
    <t>Quemaduras</t>
  </si>
  <si>
    <t>Efectos de los venenos</t>
  </si>
  <si>
    <t>Otras lesiones y las no especificadas</t>
  </si>
  <si>
    <t>Residentes en el mismo municipio en que radican los establecimientos donde ingresaron</t>
  </si>
  <si>
    <t>Residentes en distinto municipio al de aquel en que radican los establecimientos donde ingresaron</t>
  </si>
  <si>
    <t>No consta residencia</t>
  </si>
  <si>
    <t>Fuente: Anuario Estadístico de España. 1958. Instituto Nacional de Estadística.</t>
  </si>
  <si>
    <r>
      <t xml:space="preserve">    Por curación </t>
    </r>
    <r>
      <rPr>
        <vertAlign val="superscript"/>
        <sz val="10"/>
        <color indexed="8"/>
        <rFont val="Arial"/>
        <family val="2"/>
      </rPr>
      <t>(2)</t>
    </r>
  </si>
  <si>
    <t>Fiebres tifoideas</t>
  </si>
  <si>
    <t>Hospitalizados</t>
  </si>
  <si>
    <t>No hospitalizados</t>
  </si>
  <si>
    <t>En tratamiento ambulatorio</t>
  </si>
  <si>
    <t>Sin tratamiento</t>
  </si>
  <si>
    <t>Porcentaje de camas respecto a las instaladas en el total de establecimientos</t>
  </si>
  <si>
    <t>Total común para la causa externa de la lesión</t>
  </si>
  <si>
    <t>Total común por la naturaleza de la misma</t>
  </si>
  <si>
    <t>Total común por la causa externa de la lesión</t>
  </si>
  <si>
    <t>Fuente: Anuario Estadístico de España. 1959 Instituto Nacional de Estadística.</t>
  </si>
  <si>
    <t>Fuente: Anuario Estadístico de España. 1959. Instituto Nacional de Estadística.</t>
  </si>
  <si>
    <t>Acogidos en 1º de Año</t>
  </si>
  <si>
    <t>Número de ambulatorios</t>
  </si>
  <si>
    <t>Clínicos</t>
  </si>
  <si>
    <t>Servicios prestados por los Centros rurales de Higiene Infantil en Aranjuez</t>
  </si>
  <si>
    <t>Emigrados</t>
  </si>
  <si>
    <t>Fichas repetidas</t>
  </si>
  <si>
    <t>Residiendo en la provincia en que nacieron</t>
  </si>
  <si>
    <t>Residiendo fuera de la provincia en que nacieron</t>
  </si>
  <si>
    <t>Naturales de la provincia en que residen</t>
  </si>
  <si>
    <t>Clase de droga utilizada, causa actual del uso de la misma y sexo de los toxicómanos</t>
  </si>
  <si>
    <t>Total drogas</t>
  </si>
  <si>
    <r>
      <t xml:space="preserve">Enfermedad </t>
    </r>
    <r>
      <rPr>
        <vertAlign val="superscript"/>
        <sz val="10"/>
        <color indexed="8"/>
        <rFont val="Arial"/>
        <family val="2"/>
      </rPr>
      <t>(1)</t>
    </r>
  </si>
  <si>
    <r>
      <t xml:space="preserve">Hábito </t>
    </r>
    <r>
      <rPr>
        <vertAlign val="superscript"/>
        <sz val="10"/>
        <color indexed="8"/>
        <rFont val="Arial"/>
        <family val="2"/>
      </rPr>
      <t>(2)</t>
    </r>
  </si>
  <si>
    <t>Opio</t>
  </si>
  <si>
    <t>Morfina y sus compuestos</t>
  </si>
  <si>
    <t>Cocaína y sus compuestos</t>
  </si>
  <si>
    <t>Tóxicos sintéticos</t>
  </si>
  <si>
    <t>Otras Drogas</t>
  </si>
  <si>
    <t>Total de toxicómanos registrados existentes en 31 de diciembre</t>
  </si>
  <si>
    <t>Menos de 15 años</t>
  </si>
  <si>
    <t>De 25 a 44 años</t>
  </si>
  <si>
    <t>De 45 a 64 años</t>
  </si>
  <si>
    <t>No consta la edad</t>
  </si>
  <si>
    <t>Total ambos sexos por grupos de edad</t>
  </si>
  <si>
    <t>Grupos de edad, causa actual del uso de la droga y sexo de los toxicómanos</t>
  </si>
  <si>
    <t>Total de toxicómanos registrados existentes a 31 de diciembre</t>
  </si>
  <si>
    <t>Artritis y reumatismo, salvo la fiebre reumática</t>
  </si>
  <si>
    <r>
      <t xml:space="preserve">SERVICIOS EFECTUADOS </t>
    </r>
    <r>
      <rPr>
        <vertAlign val="superscript"/>
        <sz val="10"/>
        <color indexed="8"/>
        <rFont val="Arial"/>
        <family val="2"/>
      </rPr>
      <t>(1)</t>
    </r>
  </si>
  <si>
    <r>
      <t xml:space="preserve">   Material móvil </t>
    </r>
    <r>
      <rPr>
        <vertAlign val="superscript"/>
        <sz val="10"/>
        <color indexed="8"/>
        <rFont val="Arial"/>
        <family val="2"/>
      </rPr>
      <t>(2)</t>
    </r>
  </si>
  <si>
    <t>Antipoliomielítica</t>
  </si>
  <si>
    <t xml:space="preserve">Total visitas  </t>
  </si>
  <si>
    <t>Fuente: Anuario Estadístico de España. 1960. Instituto Nacional de Estadística.</t>
  </si>
  <si>
    <t>Fichas y personas revisadas durante el año</t>
  </si>
  <si>
    <t>Número de fichas revisadas</t>
  </si>
  <si>
    <t>Número de personas exploradas</t>
  </si>
  <si>
    <t>Establecimientos sanitarios. Número y capacidad, por clases</t>
  </si>
  <si>
    <t xml:space="preserve">Establecimientos Benéficos no sanitarios </t>
  </si>
  <si>
    <t>Instituto Provincial de Higiene. Servicios prestados</t>
  </si>
  <si>
    <t>Instituto Provincial de Higiene. Profilaxis pública de las enfermedades venereosifilíticas</t>
  </si>
  <si>
    <t>Número de asistidos en los Dispensarios dermatológicos</t>
  </si>
  <si>
    <t>Movimiento de enfermos en los Sanatorios antituberculosos. 1950</t>
  </si>
  <si>
    <t>Morbilidad por enfermedades de declaración obligatoria. Clasificación por meses</t>
  </si>
  <si>
    <t>Madrid provincia</t>
  </si>
  <si>
    <t>Madrid capital</t>
  </si>
  <si>
    <t>Morbilidad por enfermedades de declaración obligatoria por diagnósticos. Madrid capital</t>
  </si>
  <si>
    <t>Casos notificados</t>
  </si>
  <si>
    <t>Morbilidad por enfermedades de declaración obligatoria por diagnósticos. Madrid provincia</t>
  </si>
  <si>
    <t>Morbilidad por enfermedades de declaración obligatoria por meses. Madrid capital</t>
  </si>
  <si>
    <t>Lucha nacional contra la lepra. Datos de enfermos y convivientes</t>
  </si>
  <si>
    <t>Lugar de nacimiento de los enfermos: Provincia de Madrid</t>
  </si>
  <si>
    <r>
      <t>Morbilidad en Establecimientos benéficos. Movimiento de enfermos</t>
    </r>
    <r>
      <rPr>
        <b/>
        <vertAlign val="superscript"/>
        <sz val="12"/>
        <color indexed="8"/>
        <rFont val="Arial"/>
        <family val="2"/>
      </rPr>
      <t xml:space="preserve"> (1)</t>
    </r>
    <r>
      <rPr>
        <b/>
        <sz val="12"/>
        <color indexed="8"/>
        <rFont val="Arial"/>
        <family val="2"/>
      </rPr>
      <t xml:space="preserve"> </t>
    </r>
  </si>
  <si>
    <t>(1) También se incluyen enfermos asistidos en ciertos Centros que sin ser benéficos disponen de enfermería.</t>
  </si>
  <si>
    <t>Morbilidad en Establecimientos benéficos. Enfermos por meses y provincia</t>
  </si>
  <si>
    <t>Morbilidad en Establecimientos benéficos. Enfermos por meses y capitales de provincia</t>
  </si>
  <si>
    <t>Morbilidad en Establecimientos benéficos. Enfermos por meses y provincia, excepto la capital</t>
  </si>
  <si>
    <t>Morbilidad en Establecimientos benéficos. Enfermos por residencia</t>
  </si>
  <si>
    <t>Enfermos ingresados, clasificados por su residencia con respecto al lugar en que radican (dentro de cada provincia) los establecimientos en que fueron asistidos</t>
  </si>
  <si>
    <t>cada provincia) los establecimientos en que fueron asistidos</t>
  </si>
  <si>
    <t>Morbilidad en Establecimientos benéficos. Resumen de los enfermos entrados</t>
  </si>
  <si>
    <t>OBSERVACIONES GENERALES: 
1ª Este Censo comprende únicamente los establecimientos con residencia o internado que prestaban servicio en la fecha de referencia del mismo (1 de noviembre de 1949). Así, pues, no se incluyen los establecimientos sanitarios para el tratamiento de enfermos en régimen de consulta.</t>
  </si>
  <si>
    <t>Censo de convivientes. Fichas familiares</t>
  </si>
  <si>
    <t>(2) Estas cifras no indican el número total de establecimientos existentes, sino el de los que han remitido datos y son referidas al mes de enero. Este año no se incluyen los establecimientos militares.</t>
  </si>
  <si>
    <t>(3) La cifra de la diferencia entre los "enfermos entrados" y "enfermos salidos" no coincide exactamente con la cifra consignada en "quedan para el año siguiente", lo que se debe a alteraciones en el número de Centros que en los distintos meses remitieron datos.</t>
  </si>
  <si>
    <t>Movimiento de enfermos en los Sanatorios antituberculosos. 1951</t>
  </si>
  <si>
    <t>Nacional de Valdelatas</t>
  </si>
  <si>
    <r>
      <t>Morbilidad en Establecimientos sanitarios con régimen de internado. Movimiento de enfermos</t>
    </r>
    <r>
      <rPr>
        <b/>
        <vertAlign val="superscript"/>
        <sz val="12"/>
        <color indexed="8"/>
        <rFont val="Arial"/>
        <family val="2"/>
      </rPr>
      <t xml:space="preserve"> (1)</t>
    </r>
    <r>
      <rPr>
        <b/>
        <sz val="12"/>
        <color indexed="8"/>
        <rFont val="Arial"/>
        <family val="2"/>
      </rPr>
      <t xml:space="preserve"> </t>
    </r>
  </si>
  <si>
    <t>Morbilidad en Establecimientos sanitarios con régimen de internado. Enfermos por meses y provincia</t>
  </si>
  <si>
    <t>Morbilidad en Establecimientos sanitarios con régimen de internado. Enfermos por meses y capitales de provincia</t>
  </si>
  <si>
    <t>Morbilidad en Establecimientos sanitarios con régimen de internado. Enfermos por meses y provincia, excepto la capital</t>
  </si>
  <si>
    <t>Movimiento de expósitos en las Casas Provinciales. Provincia de Madrid</t>
  </si>
  <si>
    <t>Seguro obligatorio de enfermedad en la provincia</t>
  </si>
  <si>
    <t>Instituto Provincial de Sanidad. Madrid provincia</t>
  </si>
  <si>
    <t>Morbilidad venérea</t>
  </si>
  <si>
    <t>Sanidad infantil y maternal. Centros Maternales y Pediátricos de urgencia de la Sanidad Nacional</t>
  </si>
  <si>
    <t>Servicios prestados en la provincia</t>
  </si>
  <si>
    <t>Sanidad infantil y maternal. Centros rurales de Higiene Infantil</t>
  </si>
  <si>
    <t>Servicios prestados en la capital</t>
  </si>
  <si>
    <t>Provincia, con exclusión de la capital</t>
  </si>
  <si>
    <t>Morbilidad en establecimientos sanitarios en régimen de internado. Enfermos por residencia</t>
  </si>
  <si>
    <t xml:space="preserve">Productos servidos </t>
  </si>
  <si>
    <t>Lucha nacional contra la lepra. Datos de enfermos y convivientes por sexo, edad y leprominorreación</t>
  </si>
  <si>
    <r>
      <t xml:space="preserve">Seguro obligatorio de enfermedad </t>
    </r>
    <r>
      <rPr>
        <b/>
        <vertAlign val="superscript"/>
        <sz val="12"/>
        <color indexed="8"/>
        <rFont val="Arial"/>
        <family val="2"/>
      </rPr>
      <t>(1)</t>
    </r>
    <r>
      <rPr>
        <b/>
        <sz val="12"/>
        <color indexed="8"/>
        <rFont val="Arial"/>
        <family val="2"/>
      </rPr>
      <t>.  Provincia de Madrid. Servicios prestados</t>
    </r>
  </si>
  <si>
    <r>
      <t xml:space="preserve">Seguro obligatorio de enfermedad </t>
    </r>
    <r>
      <rPr>
        <b/>
        <vertAlign val="superscript"/>
        <sz val="12"/>
        <color indexed="8"/>
        <rFont val="Arial"/>
        <family val="2"/>
      </rPr>
      <t>(1)</t>
    </r>
    <r>
      <rPr>
        <b/>
        <sz val="12"/>
        <color indexed="8"/>
        <rFont val="Arial"/>
        <family val="2"/>
      </rPr>
      <t>.  Provincia de Madrid. Intervenciones quirúrgicas</t>
    </r>
  </si>
  <si>
    <t>Instituto Provincial de Sanidad. Servicios prestados</t>
  </si>
  <si>
    <t>Instituto Provincial de Sanidad. Vacunaciones realizadas</t>
  </si>
  <si>
    <t>Instituto Provincial de Sanidad.  Profilaxis pública de las enfermedades venereosifilíticas</t>
  </si>
  <si>
    <t>Clasificación por su residencia respecto a lugar en que radican, dentro de la provincia y establecimientos en que fueron asistidos</t>
  </si>
  <si>
    <t>Lucha nacional contra la lepra. Datos de enfermos y convivientes por sexo, edad y leprominorreación en la provincia</t>
  </si>
  <si>
    <t>Clasificación por provincias con distinción de capital y resto de provincia</t>
  </si>
  <si>
    <t>Establecimientos Benéficos no sanitarios. Por grupos de edad en la provincia</t>
  </si>
  <si>
    <t>Movimiento de acogidos en las Casas provinciales de Expósitos. Provincia de Madrid</t>
  </si>
  <si>
    <r>
      <t xml:space="preserve">Morbilidad por enfermedades de declaración obligatoria. Clasificación por meses del conjunto de municipios de la provincia </t>
    </r>
    <r>
      <rPr>
        <b/>
        <vertAlign val="superscript"/>
        <sz val="12"/>
        <color indexed="8"/>
        <rFont val="Arial"/>
        <family val="2"/>
      </rPr>
      <t>(1)</t>
    </r>
  </si>
  <si>
    <t>Morbilidad por enfermedades de declaración obligatoria por diagnósticos en la provincia con exclusión de la capital</t>
  </si>
  <si>
    <t>Morbilidad por enfermedades de declaración obligatoria por diagnósticos en la provincia con exclusión de los municipios que son capital de provincia</t>
  </si>
  <si>
    <t>Seguro obligatorio de enfermedad.  Provincia de Madrid. Intervenciones quirúrgicas</t>
  </si>
  <si>
    <t>Seguro obligatorio de enfermedad.  Provincia de Madrid. Personal sanitario</t>
  </si>
  <si>
    <t>Instituto Provincial de Sanidad. Morbilidad venérea en los dispensarios dermatológicos</t>
  </si>
  <si>
    <r>
      <t xml:space="preserve">Morbilidad por enfermedades de declaración obligatoria. Clasificación por meses en la provincia con exclusión de la capital </t>
    </r>
    <r>
      <rPr>
        <b/>
        <vertAlign val="superscript"/>
        <sz val="12"/>
        <color indexed="8"/>
        <rFont val="Arial"/>
        <family val="2"/>
      </rPr>
      <t>(1)</t>
    </r>
  </si>
  <si>
    <t>Provincia de Madrid</t>
  </si>
  <si>
    <t>Servicios prestados por los dispensarios de Higiene Infantil en la capital</t>
  </si>
  <si>
    <t>Sanidad infantil y maternal. Visitas domiciliarias efectuadas por las Instituciones de sanidad en los dispensarios de Higiene Infantil</t>
  </si>
  <si>
    <t>Visitas efectudas, en la provincia</t>
  </si>
  <si>
    <t>(1) A 1 de noviembre de 1949.</t>
  </si>
  <si>
    <r>
      <t>1949</t>
    </r>
    <r>
      <rPr>
        <vertAlign val="superscript"/>
        <sz val="10"/>
        <color indexed="8"/>
        <rFont val="Arial"/>
        <family val="2"/>
      </rPr>
      <t xml:space="preserve"> (1)</t>
    </r>
  </si>
  <si>
    <t>(2)  Es la situación actual en que se hallan los enfermos nacidos en el lugar correspondiente a la línea en que se encuentra el dato.</t>
  </si>
  <si>
    <r>
      <t xml:space="preserve">Otros </t>
    </r>
    <r>
      <rPr>
        <vertAlign val="superscript"/>
        <sz val="10"/>
        <color indexed="8"/>
        <rFont val="Arial"/>
        <family val="2"/>
      </rPr>
      <t>(2)</t>
    </r>
  </si>
  <si>
    <t>(2) Comprende manicomios, maternidades, seis leproserías y doce hospitales infantiles.</t>
  </si>
  <si>
    <r>
      <t xml:space="preserve">Otros </t>
    </r>
    <r>
      <rPr>
        <vertAlign val="superscript"/>
        <sz val="11"/>
        <color indexed="8"/>
        <rFont val="Arial"/>
        <family val="2"/>
      </rPr>
      <t>(2)</t>
    </r>
  </si>
  <si>
    <t>(2) Estas cifras no indican el número total de establecimientos existentes, sino el de los que han remitido datos y son referidas al mes de Enero. No se incluyen establecimientos militares. Se han excluidos también manicomios y similares; en cuanto a Asilos y análogos se tenderá a incluir las enfermerías de los mismos exclusivamente y sólo cuando se atienda en ellos a los enfermos a lo largo de su enfermedad.</t>
  </si>
  <si>
    <t>(3) La cifra de la diferencia entre total " enfermos tratados en el mes" y "salidas" no coincide exactamente   en todos los casos con los consignados en "Quedan para el  año siguiente" lo que se debe a modificaciones en cuanto a los establecimientos que remiten datos, bien por supresión, creación o inclusión de algunos de estos  o bien por falta de la correspondiente información.</t>
  </si>
  <si>
    <t>(1) En años anteriores se publicaban estos datos bajo el epígrafe de "Morbilidad en Establecimientos Benéficos". Se ha modificado en la forma de arriba expresada por estimar que marca más exactamente las características de la información que se presenta.</t>
  </si>
  <si>
    <t>(1) Se incluyen también salas dedicadas a maternidad, existente en algunos establecimientos no clasificados como tales.</t>
  </si>
  <si>
    <t>(1) Se incluyen solamente las camas instaladas con carácter estable.</t>
  </si>
  <si>
    <t xml:space="preserve">(1) Este año comprende todo el Seguro Obligatorio de Enfermedad, tanto el seguro directo en la D.A.S.I.S.E. como con entidades colaboradoras y servicios sindicales del I.N.P.                                   </t>
  </si>
  <si>
    <t>(2) Ha realizado también servicios de análisis clínicos (de sangre, orina, jugo gástrico, etc.), pero se omiten ya que por necesidades particulares del Seguro se computan en "unidades de servicio" que no se corresponden con unidades reales.</t>
  </si>
  <si>
    <t>(3) Incluye también  intervenciones de pequeña cirugía que no requieren internanamiento.</t>
  </si>
  <si>
    <t>(4) Se refiere a metabolismo, electrocardiograma, endoscopia, etc.</t>
  </si>
  <si>
    <t>(5) Son, asimismo, intervenciones de pequeña cirugía que no requieren el guardar cama.</t>
  </si>
  <si>
    <t>(1) Se refiere a los establecimientos, con residencia, pero se incluyen también las salas dedicadas a los mismos fines (acoger ancianos, niños, que han remitido datos.</t>
  </si>
  <si>
    <t>(1) Se incluyen también salas dedicadas a maternidad, existentes en algunos establecimientos no clasificados como tales.</t>
  </si>
  <si>
    <t>(2) Hasta 1950 los datos se refieren a establecimientos de la capital de provincia.</t>
  </si>
  <si>
    <t>(1) Se excluyen los municipios de capitales de provincia.</t>
  </si>
  <si>
    <t xml:space="preserve">(1) En "otros internados" se incluyen los ingresados por reconocimiento médico, reposo o convalecencia, acompañar enfermos, etc. También se incluyen aquí, a partir de 1951, las que ingresan bajo el diagnóstico de embarazo sin mención de complicaciones, causa de ingreso que, con anterioridad a esa fecha, se clasificaba entre las mal especificadas o no definidas. </t>
  </si>
  <si>
    <t>(2) No comprende todos los establecimientos de la nación, sino sólo aquellos que enviaron información. Desde 1950 no se incluyen los dependientes de los Ministerios militares. Tanto las cifras de establecimientos como las de sus camas son referidas al mes de enero.</t>
  </si>
  <si>
    <t xml:space="preserve">(3) En las cifras de camas se incluyen también las de las cunas; de ambas se computan únicamente las instalada con carácter estable. </t>
  </si>
  <si>
    <t xml:space="preserve">(4) La discordancia existentes en fin de un año y comienzo del siguiente se debe, además de a variaciones en los establecimientos que remiten datos, al reajuste de cifras. </t>
  </si>
  <si>
    <t xml:space="preserve">(2) Se incluyen 405 asistencias y 119 primo infecciones atendidas en Centros distintos a los Dispensarios. </t>
  </si>
  <si>
    <t>(1) Se excluyen los municipios de capitales de provincia. Para la distribución de municipios se considera el número de habitantes del Censo de 1950.</t>
  </si>
  <si>
    <t>(2) Hasta el presente año, van incluidas bajo la rúbrica "Por otras causas".</t>
  </si>
  <si>
    <t xml:space="preserve">(1) Comprende todo el Seguro Obligatorio de Enfermedad, tanto el seguro directo en la D.A.S.I.S.E. como el contrato con entidades colaboradoras y servicios sindicales del I.N.P.                                   </t>
  </si>
  <si>
    <t>(2) Ha realizado también servicios de análisis clínicos (de sangre, orina, jugo gástrico, etc.), pero se omiten, ya que por necesidades particulares del Seguro se computan en "unidades de servicio" que no se corresponden con unidades reales.</t>
  </si>
  <si>
    <t>(3) Incluye también  intervenciones de pequeña cirugía que no requieren intervencionamiento.</t>
  </si>
  <si>
    <t>(2) Hasta el año 1957, van incluidas bajo la rúbrica "Por otras causas".</t>
  </si>
  <si>
    <t>(1) Se refiere a enfermos afectados por procesos médicos o quirúrgicos que motivan el empleo de las drogas y en los que la larga duración del proceso produce una apetencia por el tóxico no buscada por el enfermo, convertido así, involuntariamente, en toxicómano.</t>
  </si>
  <si>
    <t>(2) Se trata de toxicómanos en el sentido general de la palabra, en los cuales el uso actual de la droga sólo está motivado por su inclinación o habituación a la misma.</t>
  </si>
  <si>
    <t>(2) Hasta este año, van incluidas bajo la rúbrica "Por otras causas".</t>
  </si>
  <si>
    <t xml:space="preserve">(1) Este año comprende todo el Seguro Obligatorio de Enfermedad, tanto el seguro directo en la D.A.S.I.S.E. como el contrato con entidades colaboradoras y servicios sindicales del I.N.P.                                   </t>
  </si>
  <si>
    <t>(1) Se incluyen las prestadas a los primo infectados.</t>
  </si>
  <si>
    <t>(1) Unidades o vehículos.</t>
  </si>
  <si>
    <t>(1) Sindicatos de Madrid.</t>
  </si>
  <si>
    <t>(2) Unidades o vehículos.</t>
  </si>
  <si>
    <r>
      <t>(2)</t>
    </r>
    <r>
      <rPr>
        <vertAlign val="superscript"/>
        <sz val="8"/>
        <color indexed="8"/>
        <rFont val="Arial"/>
        <family val="2"/>
      </rPr>
      <t xml:space="preserve"> </t>
    </r>
    <r>
      <rPr>
        <sz val="8"/>
        <color indexed="8"/>
        <rFont val="Arial"/>
        <family val="2"/>
      </rPr>
      <t>Hasta 1950 los datos se refieren a establecimientos en la capital de provincia.</t>
    </r>
  </si>
  <si>
    <r>
      <t>(2)</t>
    </r>
    <r>
      <rPr>
        <vertAlign val="superscript"/>
        <sz val="8"/>
        <color indexed="8"/>
        <rFont val="Arial"/>
        <family val="2"/>
      </rPr>
      <t xml:space="preserve"> </t>
    </r>
    <r>
      <rPr>
        <sz val="8"/>
        <color indexed="8"/>
        <rFont val="Arial"/>
        <family val="2"/>
      </rPr>
      <t>Hasta 1950 los datos se refieren a establecimientos de la capital de provincia.</t>
    </r>
  </si>
  <si>
    <r>
      <t>(1)</t>
    </r>
    <r>
      <rPr>
        <vertAlign val="superscript"/>
        <sz val="8"/>
        <color indexed="8"/>
        <rFont val="Arial"/>
        <family val="2"/>
      </rPr>
      <t xml:space="preserve"> </t>
    </r>
    <r>
      <rPr>
        <sz val="8"/>
        <color indexed="8"/>
        <rFont val="Arial"/>
        <family val="2"/>
      </rPr>
      <t>Se refiere a los establecimientos, con residencia, pero se incluyen también las salas dedicadas a los mismos fines (acoger ancianos, niños, que han remitido datos.</t>
    </r>
  </si>
  <si>
    <t>Establecimientos sanitarios
Profesionales sanitarios colegiados por lugar de residencia a efectos de la profesión, por sexo en la provincia</t>
  </si>
  <si>
    <t>Clasificación de Médicos</t>
  </si>
  <si>
    <t>Clasificación de Veterinarios</t>
  </si>
  <si>
    <t>Clasificación de Farmacéuticos</t>
  </si>
  <si>
    <t>Clasificación de Odontólogos</t>
  </si>
  <si>
    <t>Clasificación de Practicantes</t>
  </si>
  <si>
    <t>Clasificación de Matronas</t>
  </si>
  <si>
    <r>
      <t xml:space="preserve">Camas </t>
    </r>
    <r>
      <rPr>
        <vertAlign val="superscript"/>
        <sz val="10"/>
        <color indexed="8"/>
        <rFont val="Arial"/>
        <family val="2"/>
      </rPr>
      <t>(2)</t>
    </r>
  </si>
  <si>
    <r>
      <t xml:space="preserve">Cunas </t>
    </r>
    <r>
      <rPr>
        <vertAlign val="superscript"/>
        <sz val="10"/>
        <color indexed="8"/>
        <rFont val="Arial"/>
        <family val="2"/>
      </rPr>
      <t>(2)</t>
    </r>
  </si>
  <si>
    <t>(2) Se incluyen solamente los instalados con carácter estable.</t>
  </si>
  <si>
    <r>
      <t>Morbilidad en establecimientos sanitarios con régimen de internado. Movimiento de enfermos  en la provincia, con distinción del habido en la capital</t>
    </r>
    <r>
      <rPr>
        <b/>
        <vertAlign val="superscript"/>
        <sz val="12"/>
        <color indexed="8"/>
        <rFont val="Arial"/>
        <family val="2"/>
      </rPr>
      <t xml:space="preserve"> (1)</t>
    </r>
  </si>
  <si>
    <t>Morbilidad en establecimientos sanitarios con régimen de internado. Clasificación por meses</t>
  </si>
  <si>
    <t>Morbilidad en establecimientos sanitarios con régimen de internado. Clase de establecimientos que han remitido datos, con expresión de su número y del número de enfermos en ellos ingresados</t>
  </si>
  <si>
    <t>Morbilidad en establecimientos sanitarios con régimen de internado. Enfermos ingresados, clasificados por su residencia respecto al lugar en que radican, dentro de la provincia, los establecimientos en que fueron asistidos</t>
  </si>
  <si>
    <r>
      <t>Número total de camas de los mismos</t>
    </r>
    <r>
      <rPr>
        <vertAlign val="superscript"/>
        <sz val="10"/>
        <color indexed="8"/>
        <rFont val="Arial"/>
        <family val="2"/>
      </rPr>
      <t>(3)</t>
    </r>
  </si>
  <si>
    <t>(3) Se incluyen solamente las camas instaladas con carácter estable.</t>
  </si>
  <si>
    <t>Morbilidad en establecimientos sanitarios con régimen de internado. Clase de establecimientos que remitieron datos, con expresión de su número, número de camas y enfermos en ellos ingresados, en la provincia</t>
  </si>
  <si>
    <t>Morbilidad en establecimientos sanitarios con régimen de internado. Clase de establecimientos que han remitido datos, con expresión de su número y del número de enfermos en ellos ingresados, en la provincia con distinción de capital y resto de provincia</t>
  </si>
  <si>
    <r>
      <t xml:space="preserve">Número total de camas de los mismos </t>
    </r>
    <r>
      <rPr>
        <vertAlign val="superscript"/>
        <sz val="10"/>
        <color indexed="8"/>
        <rFont val="Arial"/>
        <family val="2"/>
      </rPr>
      <t>(3)</t>
    </r>
  </si>
  <si>
    <r>
      <t xml:space="preserve">Morbilidad por enfermedades de declaración obligatoria por diagnósticos en la provincia con exclusión de la capital </t>
    </r>
    <r>
      <rPr>
        <b/>
        <vertAlign val="superscript"/>
        <sz val="12"/>
        <color indexed="8"/>
        <rFont val="Arial"/>
        <family val="2"/>
      </rPr>
      <t>(*)</t>
    </r>
  </si>
  <si>
    <t>(*) Se considera el número de habitantes del Censo de 1950.</t>
  </si>
  <si>
    <r>
      <t>Morbilidad por enfermedades de declaración obligatoria por diagnósticos en la provincia con exclusión de los municipios que son capital de provincia</t>
    </r>
    <r>
      <rPr>
        <b/>
        <vertAlign val="superscript"/>
        <sz val="12"/>
        <color indexed="8"/>
        <rFont val="Arial"/>
        <family val="2"/>
      </rPr>
      <t xml:space="preserve"> (*)</t>
    </r>
  </si>
  <si>
    <r>
      <t>Lucha nacional contra la lepra</t>
    </r>
    <r>
      <rPr>
        <b/>
        <vertAlign val="superscript"/>
        <sz val="12"/>
        <color indexed="8"/>
        <rFont val="Arial"/>
        <family val="2"/>
      </rPr>
      <t xml:space="preserve"> (1)</t>
    </r>
  </si>
  <si>
    <t>(1) En las cifras de cada año figuran incluidos los enfermos fallecidos y las rectificaciones de diagnósticos ocurridos durante el respectivo año.</t>
  </si>
  <si>
    <t>(2) Se incluyen los 28 niños (realmente no enfermos) sometidos a tratamiento en el Preventorio de Chapinería.</t>
  </si>
  <si>
    <r>
      <t>1950</t>
    </r>
    <r>
      <rPr>
        <vertAlign val="superscript"/>
        <sz val="10"/>
        <color indexed="8"/>
        <rFont val="Arial"/>
        <family val="2"/>
      </rPr>
      <t xml:space="preserve"> (2)</t>
    </r>
  </si>
  <si>
    <t>Morbilidad en establecimientos sanitarios con régimen de internado. Ingresos efectuados en los establecimientos Sanitarios, clasificados por las causas que motivaron aquéllos</t>
  </si>
  <si>
    <t>Morbilidad en establecimientos sanitarios con régimen de internado. Ingresos habidos en los Establecimientos Sanitarios, por accidentes, envenenamiento y violencia</t>
  </si>
  <si>
    <t>Morbilidad en establecimientos sanitarios con régimen de internado. Ingresos habidos en los Establecimientos Sanitarios, clasificados según la residencia de las personas respecto al lugar en que radican los Establecimientos donde ingresaron</t>
  </si>
  <si>
    <r>
      <t>Lucha nacional contra la lepra</t>
    </r>
    <r>
      <rPr>
        <b/>
        <vertAlign val="superscript"/>
        <sz val="12"/>
        <color indexed="8"/>
        <rFont val="Arial"/>
        <family val="2"/>
      </rPr>
      <t xml:space="preserve"> (*)</t>
    </r>
  </si>
  <si>
    <t>(*) En las cifras de cada año figuran incluidos los enfermos fallecidos y las rectificaciones de diagnósticos ocurridos durante el respectivo año.</t>
  </si>
  <si>
    <r>
      <t xml:space="preserve">Morbilidad en establecimientos sanitarios con régimen de internado. Movimiento de enfermos  en la provincia, con distinción del habido en la capital </t>
    </r>
    <r>
      <rPr>
        <b/>
        <vertAlign val="superscript"/>
        <sz val="12"/>
        <color indexed="8"/>
        <rFont val="Arial"/>
        <family val="2"/>
      </rPr>
      <t>(1)</t>
    </r>
  </si>
  <si>
    <r>
      <t xml:space="preserve">Múltiples </t>
    </r>
    <r>
      <rPr>
        <vertAlign val="superscript"/>
        <sz val="10"/>
        <color indexed="8"/>
        <rFont val="Arial"/>
        <family val="2"/>
      </rPr>
      <t>(*)</t>
    </r>
  </si>
  <si>
    <t>(*) Un parto triple y un parto cuádruple.</t>
  </si>
  <si>
    <t xml:space="preserve">Morbilidad por enfermedades de declaración obligatoria
Número de casos por meses </t>
  </si>
  <si>
    <t>Morbilidad por enfermedades de declaración obligatoria
Número de casos por enfermedades. Madrid provincia</t>
  </si>
  <si>
    <t>Morbilidad por enfermedades de declaración obligatoria
Número de casos por enfermedades. Madrid capital</t>
  </si>
  <si>
    <t>Morbilidad por enfermedades de declaración obligatoria
Número de casos, por enfermedades, en capitales de más de 50.000 habitantes</t>
  </si>
  <si>
    <t>Clasificación por lugar de nacimiento</t>
  </si>
  <si>
    <t>Clasificación por lugar de residencia</t>
  </si>
  <si>
    <t>Lucha nacional contra la lepra
Movimiento habido en el fichero de enfermos de Iepra y situación de éstos en 31 de diciembre, clasificados por el lugar de nacimiento de Ios enfermos</t>
  </si>
  <si>
    <t>Lucha nacional contra la lepra
Distribución de los enfermos registrados en el fichero de enfermos de lepra</t>
  </si>
  <si>
    <t xml:space="preserve">Registrados por el lugar de nacimiento </t>
  </si>
  <si>
    <t>Total de enfermos</t>
  </si>
  <si>
    <t>Registrados por el lugar de residencia</t>
  </si>
  <si>
    <t>Lucha nacional contra la lepra
Familiares y convivientes de enfermos de lepra
Total de fichas, de personas en ellas incluidas y clasificación de éstas, según su sexo y leprominorreacción, referidas al lugar de convivencia con los enfermos que originaron las fichas</t>
  </si>
  <si>
    <t>Toxicómanos registrados existentes en 31 de diciembre, clasificados según la clase de droga utilizada, causa actual de su uso y sexo</t>
  </si>
  <si>
    <t>Toxicómanos registrados existentes en 31 de diciembre, clasificados según grupo de edad, causa actual del uso de la droga y sexo de los toxicómanos, por provincia</t>
  </si>
  <si>
    <t>Morbilidad en Establecimientos sanitarios con régimen de internado
Establecimientos y movimiento de enfermos y otros internados en cada una de las provincias, con distinción de los datos de capitales</t>
  </si>
  <si>
    <t>Morbilidad en Establecimientos sanitarios con régimen de internado
Ingresos habidos en los establecimientos sanitarios, clasificados por meses</t>
  </si>
  <si>
    <r>
      <t xml:space="preserve">Morbilidad en Establecimientos sanitarios con régimen de internado
Clase de establecimientos que remitieron datos, con expresión de su número, del de sus camas </t>
    </r>
    <r>
      <rPr>
        <b/>
        <vertAlign val="superscript"/>
        <sz val="12"/>
        <color indexed="8"/>
        <rFont val="Arial"/>
        <family val="2"/>
      </rPr>
      <t>(1)</t>
    </r>
    <r>
      <rPr>
        <b/>
        <sz val="12"/>
        <color indexed="8"/>
        <rFont val="Arial"/>
        <family val="2"/>
      </rPr>
      <t xml:space="preserve"> y del número de ingresados en ellos, por provincias</t>
    </r>
  </si>
  <si>
    <r>
      <t>Asilos-Hospitales y enfermerías</t>
    </r>
    <r>
      <rPr>
        <vertAlign val="superscript"/>
        <sz val="10"/>
        <color indexed="8"/>
        <rFont val="Arial"/>
        <family val="2"/>
      </rPr>
      <t xml:space="preserve"> (2)</t>
    </r>
  </si>
  <si>
    <t>(1) En los "ontros internados* se incluyen los ingresados por reconocimiento médico, reposo o convalecencia, acompañar enfermos, etc. También se incluyen aquí, a partir de 1951, las que ingresan bajo el diagnóstico de embarazo sin mención de complicaciones, causa de ingreso que, con anterioridad a esa fecha, se clasificaba entre las mal especificadas o no definidas. 
(2) No comprende todos los establecimientos de la nación, sino sólo aquellos que enviaron información . Dude 1950 no se incluyen los dependientes de los Ministerios militares . Tanto las cifras de establecimientos como las de sus camas son referidas al mes de enero.</t>
  </si>
  <si>
    <t>Morbilidad en Establecimientos sanitarios con régimen de internado
Clasificación de los establecimientos que remitieron datos, según el organismo de que dependen económicamente, con expresión de su número, del de sus camas y del número de ingresados en ellos, por provincias</t>
  </si>
  <si>
    <r>
      <t xml:space="preserve">Número de establecimientos </t>
    </r>
    <r>
      <rPr>
        <vertAlign val="superscript"/>
        <sz val="10"/>
        <color indexed="8"/>
        <rFont val="Arial"/>
        <family val="2"/>
      </rPr>
      <t>(1)</t>
    </r>
  </si>
  <si>
    <r>
      <t xml:space="preserve">Número de camas </t>
    </r>
    <r>
      <rPr>
        <vertAlign val="superscript"/>
        <sz val="10"/>
        <color indexed="8"/>
        <rFont val="Arial"/>
        <family val="2"/>
      </rPr>
      <t>(2)</t>
    </r>
  </si>
  <si>
    <t xml:space="preserve">(1) No comprende todos los establecimientos de la nación, sino sólo aquellos que enviaron información . Dude 1950 no se incluyen los dependientes de los Ministerios militares . Tanto las cifras de establecimientos como las de sus camas son referidas al mes de enero.
(2) En las cifras de camas se incluyen también las de las cunas: de ambas se computan únicamente las instaladas con carácter estable. En 1958 el número de cunas existentes en los establecimietos que remitieron datos eran 5.648, correspondientes a 393 establecimientos, para el total nacional y 4.573, correspondientes a 237 establecimientos, para el conjunto de capitales. </t>
  </si>
  <si>
    <t>Morbilidad en Establecimientos sanitarios con régimen de internado
Ingresos habidos en os establecimientos sanitarios, clasificados por las causas que motivaron aquéllos, por provincias</t>
  </si>
  <si>
    <t>(*) Nomenclatura Estadística Internacional Especial de 50 causas a fines de lo s Seguros Sociales (Sexta Revisión, 1948).</t>
  </si>
  <si>
    <t>Morbilidad en Establecimientos sanitarios con régimen de internado
Ingresos habidos en os establecimientos sanitarios, clasificados por las causas que motivaron aquéllos, por capitales</t>
  </si>
  <si>
    <r>
      <t>Diagnósticos</t>
    </r>
    <r>
      <rPr>
        <vertAlign val="superscript"/>
        <sz val="10"/>
        <color indexed="8"/>
        <rFont val="Arial"/>
        <family val="2"/>
      </rPr>
      <t xml:space="preserve"> (*)</t>
    </r>
  </si>
  <si>
    <t>Morbilidad en Establecimientos sanitarios con régimen de internado
Detalle de los ingresos habidos en los establecimientos sanitarios, por accidentes, envenenamientos y violencias; clasificación según la causa externa y la naturaleza de la lesión producida, por provincias</t>
  </si>
  <si>
    <t>Común para la causa externa de la lesión y para la naturaleza de la misma</t>
  </si>
  <si>
    <t>Morbilidad en Establecimientos sanitarios con régimen de internado
Ingresos habidos en los establecimientos sanitarios, clasificados según la residencia de las personas internadas respecto al lugar en que radican los establecimientos donde ingresaron, por provincia</t>
  </si>
  <si>
    <t>(*) Tres partos triples.</t>
  </si>
  <si>
    <t>Morbilidad por enfermedades de declaración obligatoria
Número de casos por meses</t>
  </si>
  <si>
    <r>
      <t xml:space="preserve">Clasificación por meses en la provincia con exclusión de la capital </t>
    </r>
    <r>
      <rPr>
        <b/>
        <vertAlign val="superscript"/>
        <sz val="10"/>
        <color indexed="8"/>
        <rFont val="Arial"/>
        <family val="2"/>
      </rPr>
      <t>(1)</t>
    </r>
  </si>
  <si>
    <t>Lucha nacional contra la lepra (*)
Número de enfermos que estaban registrados en el fichero de enfermos de lepra</t>
  </si>
  <si>
    <t>(*) En las cifras de cada año figuran incluidas las bajas (fallecidos, rectificaciones de diagnósticos, etc.), producidas durante el respectivo año.</t>
  </si>
  <si>
    <t>(1) Los enfermos y convivientes se censan con referencia al lugar en que nacieron los enfermos.</t>
  </si>
  <si>
    <t>(3) Se incluyen los 23 niños (realmente no enfermos) sometidos a tratamientos en el Preventorio de Chapinería.</t>
  </si>
  <si>
    <t>(2) Comprende alberges nocturnos y otros para ciegos, sordomudos, retrasados mentales y anormales.</t>
  </si>
  <si>
    <t>(*) Cifras rectificadas.</t>
  </si>
  <si>
    <r>
      <t xml:space="preserve">Establecimientos Benéficos no sanitarios </t>
    </r>
    <r>
      <rPr>
        <b/>
        <vertAlign val="superscript"/>
        <sz val="12"/>
        <color indexed="8"/>
        <rFont val="Arial"/>
        <family val="2"/>
      </rPr>
      <t>(1)</t>
    </r>
    <r>
      <rPr>
        <b/>
        <sz val="12"/>
        <color indexed="8"/>
        <rFont val="Arial"/>
        <family val="2"/>
      </rPr>
      <t>. Movimiento anual de acogidos</t>
    </r>
  </si>
  <si>
    <t>(*) Se incluyen solamente las camas instaladas con carácter estable.</t>
  </si>
  <si>
    <t>Enfermos en la provincia</t>
  </si>
  <si>
    <t>Movimiento de enfermos en los Sanatorios antituberculosos</t>
  </si>
  <si>
    <r>
      <t>1949</t>
    </r>
    <r>
      <rPr>
        <vertAlign val="superscript"/>
        <sz val="10"/>
        <color indexed="8"/>
        <rFont val="Arial"/>
        <family val="2"/>
      </rPr>
      <t xml:space="preserve"> (*)</t>
    </r>
  </si>
  <si>
    <t>(*) A 1 de noviembre de 1949.</t>
  </si>
  <si>
    <r>
      <t xml:space="preserve">    Asistencia a incendios</t>
    </r>
    <r>
      <rPr>
        <vertAlign val="superscript"/>
        <sz val="10"/>
        <rFont val="Arial"/>
        <family val="2"/>
      </rPr>
      <t xml:space="preserve"> (^)</t>
    </r>
  </si>
  <si>
    <t>(*) Y otros servicios</t>
  </si>
  <si>
    <r>
      <t xml:space="preserve">Asistencia a incendios </t>
    </r>
    <r>
      <rPr>
        <vertAlign val="superscript"/>
        <sz val="10"/>
        <color indexed="8"/>
        <rFont val="Arial"/>
        <family val="2"/>
      </rPr>
      <t>(*)</t>
    </r>
  </si>
  <si>
    <t>Datos primarios: Dirección General de Sanidad.</t>
  </si>
  <si>
    <r>
      <t>(*)</t>
    </r>
    <r>
      <rPr>
        <b/>
        <sz val="8"/>
        <color indexed="8"/>
        <rFont val="Arial"/>
        <family val="2"/>
      </rPr>
      <t xml:space="preserve"> </t>
    </r>
    <r>
      <rPr>
        <sz val="8"/>
        <color indexed="8"/>
        <rFont val="Arial"/>
        <family val="2"/>
      </rPr>
      <t>Se refiere a los establecimientos, con residencia, clasificados como Salas en el Censo realizado por el INE en 1949.</t>
    </r>
  </si>
  <si>
    <r>
      <t xml:space="preserve">Prestaciones en Instituciones Propias o Concertadas de la D.A.S.I.S.E </t>
    </r>
    <r>
      <rPr>
        <vertAlign val="superscript"/>
        <sz val="10"/>
        <color indexed="8"/>
        <rFont val="Arial"/>
        <family val="2"/>
      </rPr>
      <t>(*)</t>
    </r>
  </si>
  <si>
    <t xml:space="preserve">(*) D.A.S.I.S.E. Dirección de Asistencia e Instalaciones del Seguro de Enfermedad (antes Caja Nacional del Seguro de Enfermedad).                                 </t>
  </si>
  <si>
    <r>
      <t xml:space="preserve">Existentes en 1º de año </t>
    </r>
    <r>
      <rPr>
        <vertAlign val="superscript"/>
        <sz val="10"/>
        <color indexed="8"/>
        <rFont val="Arial"/>
        <family val="2"/>
      </rPr>
      <t>(*)</t>
    </r>
  </si>
  <si>
    <t>(*) Del número de existentes en 31 de diciembre de 1951 se han restado los niños de Chapinería en tratamiento.</t>
  </si>
  <si>
    <r>
      <t xml:space="preserve">Médicos </t>
    </r>
    <r>
      <rPr>
        <b/>
        <vertAlign val="superscript"/>
        <sz val="10"/>
        <color indexed="8"/>
        <rFont val="Arial"/>
        <family val="2"/>
      </rPr>
      <t>(*)</t>
    </r>
    <r>
      <rPr>
        <b/>
        <sz val="10"/>
        <color indexed="8"/>
        <rFont val="Arial"/>
        <family val="2"/>
      </rPr>
      <t xml:space="preserve"> </t>
    </r>
  </si>
  <si>
    <t>(*) Este año no fue posible obtener en los médicos la especificación por sexo.</t>
  </si>
  <si>
    <t>Profesionales Sanitarios por clases y por provincias</t>
  </si>
  <si>
    <r>
      <t xml:space="preserve">Establecimientos Benéficos no sanitarios </t>
    </r>
    <r>
      <rPr>
        <b/>
        <vertAlign val="superscript"/>
        <sz val="12"/>
        <color indexed="8"/>
        <rFont val="Arial"/>
        <family val="2"/>
      </rPr>
      <t>(*)</t>
    </r>
    <r>
      <rPr>
        <b/>
        <sz val="12"/>
        <color indexed="8"/>
        <rFont val="Arial"/>
        <family val="2"/>
      </rPr>
      <t>. Movimiento de acogidos</t>
    </r>
  </si>
  <si>
    <r>
      <t>Número total de camas de los mismos</t>
    </r>
    <r>
      <rPr>
        <vertAlign val="superscript"/>
        <sz val="10"/>
        <color indexed="8"/>
        <rFont val="Arial"/>
        <family val="2"/>
      </rPr>
      <t xml:space="preserve"> (3)</t>
    </r>
  </si>
  <si>
    <t>Establecimientos Benéficos no sanitarios por grupos de edad</t>
  </si>
  <si>
    <r>
      <t xml:space="preserve">Movimiento de acogidos en las Casas provinciales de Expósitos </t>
    </r>
    <r>
      <rPr>
        <b/>
        <vertAlign val="superscript"/>
        <sz val="12"/>
        <color indexed="8"/>
        <rFont val="Arial"/>
        <family val="2"/>
      </rPr>
      <t>(*)</t>
    </r>
    <r>
      <rPr>
        <b/>
        <sz val="12"/>
        <color indexed="8"/>
        <rFont val="Arial"/>
        <family val="2"/>
      </rPr>
      <t>. Provincia de Madrid</t>
    </r>
  </si>
  <si>
    <t>(*) En el año 1953 únicamente se han incluido expósitos en régimen de internado.</t>
  </si>
  <si>
    <r>
      <t xml:space="preserve">Cunas </t>
    </r>
    <r>
      <rPr>
        <vertAlign val="superscript"/>
        <sz val="10"/>
        <color indexed="8"/>
        <rFont val="Arial"/>
        <family val="2"/>
      </rPr>
      <t>(2)</t>
    </r>
  </si>
  <si>
    <r>
      <t xml:space="preserve">Camas </t>
    </r>
    <r>
      <rPr>
        <vertAlign val="superscript"/>
        <sz val="10"/>
        <color indexed="8"/>
        <rFont val="Arial"/>
        <family val="2"/>
      </rPr>
      <t>(2)</t>
    </r>
  </si>
  <si>
    <r>
      <t xml:space="preserve">Número de camas de los mismos </t>
    </r>
    <r>
      <rPr>
        <vertAlign val="superscript"/>
        <sz val="10"/>
        <color indexed="8"/>
        <rFont val="Arial"/>
        <family val="2"/>
      </rPr>
      <t>(*)</t>
    </r>
  </si>
  <si>
    <t>(*) Se incluyen únicamente las camas instaladas con carácter estable.</t>
  </si>
  <si>
    <r>
      <t xml:space="preserve">Capacidad. Número de camas </t>
    </r>
    <r>
      <rPr>
        <vertAlign val="superscript"/>
        <sz val="11"/>
        <color indexed="8"/>
        <rFont val="Arial"/>
        <family val="2"/>
      </rPr>
      <t>(*)</t>
    </r>
  </si>
  <si>
    <t>(*) Se trata de intervenciones de pequeña cirugía análogas a las denominadas "curas".</t>
  </si>
  <si>
    <r>
      <t xml:space="preserve">Total asistencias </t>
    </r>
    <r>
      <rPr>
        <vertAlign val="superscript"/>
        <sz val="10"/>
        <color indexed="8"/>
        <rFont val="Arial"/>
        <family val="2"/>
      </rPr>
      <t>(*)</t>
    </r>
  </si>
  <si>
    <t>(*) Se incluyen las prestadas a los primo infectados.</t>
  </si>
  <si>
    <t>Profesionales Sanitarios colegiados en la provincia</t>
  </si>
  <si>
    <t>(*) A partir de 1.953 únicamente se han incluido expósitos en régimen de internado.</t>
  </si>
  <si>
    <r>
      <t xml:space="preserve">    Capacidad. Número de camas </t>
    </r>
    <r>
      <rPr>
        <vertAlign val="superscript"/>
        <sz val="10"/>
        <color indexed="8"/>
        <rFont val="Arial"/>
        <family val="2"/>
      </rPr>
      <t>(*)</t>
    </r>
  </si>
  <si>
    <t xml:space="preserve">   Número de centros</t>
  </si>
  <si>
    <t xml:space="preserve">      Total de partos</t>
  </si>
  <si>
    <t>Por parto (del total)</t>
  </si>
  <si>
    <t>Por formación de la pelvis (del total)</t>
  </si>
  <si>
    <t>(*) El número de establecimientos es referido al mes de enero.</t>
  </si>
  <si>
    <r>
      <t>Morbilidad en establecimientos sanitarios con régimen de internado. Clase de establecimientos que remitieron datos, con expresión de su número, número de camas y enfermos en ellos ingresados, en la provincia</t>
    </r>
    <r>
      <rPr>
        <b/>
        <vertAlign val="superscript"/>
        <sz val="12"/>
        <color indexed="8"/>
        <rFont val="Arial"/>
        <family val="2"/>
      </rPr>
      <t xml:space="preserve"> (*)</t>
    </r>
  </si>
  <si>
    <r>
      <t xml:space="preserve">Morbilidad en establecimientos sanitarios con régimen de internado. Clase de establecimientos que remitieron datos, con expresión de su número, número de camas y enfermos en ellos ingresados, en la provincia </t>
    </r>
    <r>
      <rPr>
        <b/>
        <vertAlign val="superscript"/>
        <sz val="12"/>
        <color indexed="8"/>
        <rFont val="Arial"/>
        <family val="2"/>
      </rPr>
      <t>(*)</t>
    </r>
  </si>
  <si>
    <t xml:space="preserve">(*) El número de establecimientos es referido al mes de enero. Sin embargo, los enfermos que se computan son los ingresados durante el año en todos los establecimientos que remitieron datos a lo largo del mismo. </t>
  </si>
  <si>
    <r>
      <t xml:space="preserve">Morbilidad en establecimientos sanitarios con régimen de internado. Clasificación de los establecimientos que remitieron datos, según el organismo de que dependen económicamente con expresión de su número, del de sus camas y del número de enfermos ingresados, en la provincia </t>
    </r>
    <r>
      <rPr>
        <b/>
        <vertAlign val="superscript"/>
        <sz val="12"/>
        <color indexed="8"/>
        <rFont val="Arial"/>
        <family val="2"/>
      </rPr>
      <t>(*)</t>
    </r>
  </si>
  <si>
    <r>
      <t xml:space="preserve">Establecimientos Benéficos no sanitarios </t>
    </r>
    <r>
      <rPr>
        <b/>
        <vertAlign val="superscript"/>
        <sz val="12"/>
        <color indexed="8"/>
        <rFont val="Arial"/>
        <family val="2"/>
      </rPr>
      <t>(1)</t>
    </r>
  </si>
  <si>
    <r>
      <t xml:space="preserve">Camas </t>
    </r>
    <r>
      <rPr>
        <vertAlign val="superscript"/>
        <sz val="10"/>
        <color indexed="8"/>
        <rFont val="Arial"/>
        <family val="2"/>
      </rPr>
      <t>(*)</t>
    </r>
  </si>
  <si>
    <r>
      <t xml:space="preserve">Cunas </t>
    </r>
    <r>
      <rPr>
        <vertAlign val="superscript"/>
        <sz val="10"/>
        <color indexed="8"/>
        <rFont val="Arial"/>
        <family val="2"/>
      </rPr>
      <t>(*)</t>
    </r>
  </si>
  <si>
    <t>Sin internamiento de los enfermos en la clínica (*)</t>
  </si>
  <si>
    <t>(^) Se trata de intervenciones de pequeña cirugía análogas a las denominadas "curas" en el apartado de "Ambulatorios".</t>
  </si>
  <si>
    <t>(*) Unidades o vehículos.</t>
  </si>
  <si>
    <r>
      <t xml:space="preserve">   Material móvil </t>
    </r>
    <r>
      <rPr>
        <vertAlign val="superscript"/>
        <sz val="10"/>
        <color indexed="8"/>
        <rFont val="Arial"/>
        <family val="2"/>
      </rPr>
      <t>(*)</t>
    </r>
  </si>
  <si>
    <r>
      <t xml:space="preserve">Morbilidad por enfermedades de declaración obligatoria. Clasificación por meses del conjunto de municipios de la provincia </t>
    </r>
    <r>
      <rPr>
        <b/>
        <vertAlign val="superscript"/>
        <sz val="12"/>
        <color indexed="8"/>
        <rFont val="Arial"/>
        <family val="2"/>
      </rPr>
      <t>(*)</t>
    </r>
  </si>
  <si>
    <t>(*) Se excluyen los municipios de capitales de provincia.</t>
  </si>
  <si>
    <t>(*) Se trata de intervenciones de pequeña cirugía análogas a las denominadas "curas" en el apartado de "Ambulatorios".</t>
  </si>
  <si>
    <r>
      <t xml:space="preserve">Número de Casas que remitieron datos </t>
    </r>
    <r>
      <rPr>
        <vertAlign val="superscript"/>
        <sz val="10"/>
        <rFont val="Arial"/>
        <family val="2"/>
      </rPr>
      <t>(*)</t>
    </r>
  </si>
  <si>
    <t>(*) Casas de Socorro que remitieron datos a las Delegaciones Provinciales del I.N.E.</t>
  </si>
  <si>
    <r>
      <t>Movimiento de acogidos en las Casas provinciales de Expósitos</t>
    </r>
    <r>
      <rPr>
        <b/>
        <vertAlign val="superscript"/>
        <sz val="12"/>
        <color indexed="8"/>
        <rFont val="Arial"/>
        <family val="2"/>
      </rPr>
      <t xml:space="preserve"> (*)</t>
    </r>
    <r>
      <rPr>
        <b/>
        <sz val="12"/>
        <color indexed="8"/>
        <rFont val="Arial"/>
        <family val="2"/>
      </rPr>
      <t>. Provincia de Madrid</t>
    </r>
  </si>
  <si>
    <t>(*) A partir de 1953, únicamente se incluyen expósitos en régimen de internado.</t>
  </si>
  <si>
    <t>(*) Se excluyen los municipios de capital de provincia.</t>
  </si>
  <si>
    <r>
      <t xml:space="preserve">Morbilidad por enfermedades de declaración obligatoria. Clasificación por meses en la provincia con exclusión de la capital </t>
    </r>
    <r>
      <rPr>
        <b/>
        <vertAlign val="superscript"/>
        <sz val="12"/>
        <color indexed="8"/>
        <rFont val="Arial"/>
        <family val="2"/>
      </rPr>
      <t>(*)</t>
    </r>
  </si>
  <si>
    <t>(*) Se excluyen los municipios de capital de provincia. Para la distribución de municipios se considera el número de habitantes del Censo de 1950.</t>
  </si>
  <si>
    <t>Lugar de residencia de los enfermos: Provincia de Madrid</t>
  </si>
  <si>
    <r>
      <t xml:space="preserve">Movimiento de colonias infantiles del Patronato Nacional Antituberculoso en la provincia </t>
    </r>
    <r>
      <rPr>
        <b/>
        <vertAlign val="superscript"/>
        <sz val="12"/>
        <color indexed="8"/>
        <rFont val="Arial"/>
        <family val="2"/>
      </rPr>
      <t>(*)</t>
    </r>
  </si>
  <si>
    <t>(*) Según la dirección de Sanidad, ha sido asignado a la provincia un cupo que se cubre en su totalidad, por lo que estas cifras son iguales a las del año anterior.</t>
  </si>
  <si>
    <r>
      <t xml:space="preserve">Morbilidad por enfermedades de declaración obligatoria
Número de casos, por meses, en el conjunto de municipios mayores de 20.000 habitantes de la provincia </t>
    </r>
    <r>
      <rPr>
        <b/>
        <vertAlign val="superscript"/>
        <sz val="12"/>
        <color indexed="8"/>
        <rFont val="Arial"/>
        <family val="2"/>
      </rPr>
      <t>(*)</t>
    </r>
  </si>
  <si>
    <r>
      <t xml:space="preserve">Morbilidad por enfermedades de declaración obligatoria
Número de casos, por meses, en el conjunto de municipios de 20.000 y menos habitantes de la provincia </t>
    </r>
    <r>
      <rPr>
        <b/>
        <vertAlign val="superscript"/>
        <sz val="12"/>
        <color indexed="8"/>
        <rFont val="Arial"/>
        <family val="2"/>
      </rPr>
      <t>(*)</t>
    </r>
  </si>
  <si>
    <r>
      <t xml:space="preserve">Morbilidad por enfermedades de declaración obligatoria
Número de casos, por enfermedades, en el conjunto de municipios mayores de 20.000 habitantes de la provincia </t>
    </r>
    <r>
      <rPr>
        <b/>
        <vertAlign val="superscript"/>
        <sz val="12"/>
        <color indexed="8"/>
        <rFont val="Arial"/>
        <family val="2"/>
      </rPr>
      <t>(*)</t>
    </r>
  </si>
  <si>
    <r>
      <t xml:space="preserve">Morbilidad por enfermedades de declaración obligatoria
Número de casos, por enfermedades, en el conjunto de municipios de 20.000 y menos habitantes de la provincia </t>
    </r>
    <r>
      <rPr>
        <b/>
        <vertAlign val="superscript"/>
        <sz val="12"/>
        <color indexed="8"/>
        <rFont val="Arial"/>
        <family val="2"/>
      </rPr>
      <t>(*)</t>
    </r>
  </si>
  <si>
    <t>(*) Se excluyen los municipios que son capitales de provincia. Se considera el número de habitantes de hecho del Censo de 1950.</t>
  </si>
  <si>
    <r>
      <t xml:space="preserve">Lucha nacional contra la lepra </t>
    </r>
    <r>
      <rPr>
        <b/>
        <vertAlign val="superscript"/>
        <sz val="12"/>
        <color indexed="8"/>
        <rFont val="Arial"/>
        <family val="2"/>
      </rPr>
      <t>(*)</t>
    </r>
    <r>
      <rPr>
        <b/>
        <sz val="12"/>
        <color indexed="8"/>
        <rFont val="Arial"/>
        <family val="2"/>
      </rPr>
      <t xml:space="preserve">
Número de enfermos que estaban registrados en el fichero de enfermos de lepra</t>
    </r>
  </si>
  <si>
    <r>
      <t xml:space="preserve">Morbilidad en Establecimientos sanitarios con régimen de internado
Clase de establecimientos que remitieron datos, con expresión de su número, del de sus 
camas </t>
    </r>
    <r>
      <rPr>
        <b/>
        <vertAlign val="superscript"/>
        <sz val="12"/>
        <color indexed="8"/>
        <rFont val="Arial"/>
        <family val="2"/>
      </rPr>
      <t>(1)</t>
    </r>
    <r>
      <rPr>
        <b/>
        <sz val="12"/>
        <color indexed="8"/>
        <rFont val="Arial"/>
        <family val="2"/>
      </rPr>
      <t xml:space="preserve"> y del número de ingresados en ellos, por provincias</t>
    </r>
  </si>
  <si>
    <t>(*) El preventorio de Oza tiene 250 camas, el de Guadarrama 440 y el de La Sabinosa, 600.</t>
  </si>
  <si>
    <r>
      <t xml:space="preserve">Sin internamiento de los enfermos en la clínica </t>
    </r>
    <r>
      <rPr>
        <vertAlign val="superscript"/>
        <sz val="10"/>
        <color indexed="8"/>
        <rFont val="Arial"/>
        <family val="2"/>
      </rPr>
      <t>(*)</t>
    </r>
  </si>
  <si>
    <t>Tocología</t>
  </si>
  <si>
    <t>Ginecología</t>
  </si>
  <si>
    <t>(2) Se trata de intervenciones de pequeña cirugía análogas a las denominadas "curas" en el apartado de "Ambulatorios".</t>
  </si>
  <si>
    <t>(1) No se incluyen los datos de los servicios sindicales.</t>
  </si>
  <si>
    <r>
      <t>Movimiento de acogidos en las Casas provinciales de Expósitos</t>
    </r>
    <r>
      <rPr>
        <b/>
        <vertAlign val="superscript"/>
        <sz val="12"/>
        <color indexed="8"/>
        <rFont val="Arial"/>
        <family val="2"/>
      </rPr>
      <t xml:space="preserve"> (*)</t>
    </r>
  </si>
  <si>
    <t xml:space="preserve"> Antipoliomielítica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</si>
</sst>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_-* #,##0_-;\-* #,##0_-;_-* &quot;-&quot;??_-;_-@_-"/>
  </numFmts>
  <fonts count="43" x14ac:knownFonts="1">
    <font>
      <sz val="10"/>
      <color theme="1"/>
      <name val="Arial"/>
      <family val="2"/>
      <scheme val="minor"/>
    </font>
    <font>
      <sz val="11"/>
      <name val="Calibri"/>
      <family val="2"/>
    </font>
    <font>
      <b/>
      <sz val="12"/>
      <name val="Arial"/>
      <family val="2"/>
    </font>
    <font>
      <sz val="10"/>
      <name val="Arial"/>
      <family val="2"/>
    </font>
    <font>
      <i/>
      <sz val="8"/>
      <name val="Arial"/>
      <family val="2"/>
    </font>
    <font>
      <b/>
      <sz val="12"/>
      <color indexed="8"/>
      <name val="Arial"/>
      <family val="2"/>
    </font>
    <font>
      <sz val="10"/>
      <color indexed="8"/>
      <name val="Arial"/>
      <family val="2"/>
    </font>
    <font>
      <sz val="10"/>
      <color indexed="8"/>
      <name val="Arial"/>
      <family val="2"/>
    </font>
    <font>
      <sz val="8"/>
      <color indexed="8"/>
      <name val="Arial"/>
      <family val="2"/>
    </font>
    <font>
      <vertAlign val="superscript"/>
      <sz val="10"/>
      <name val="Arial"/>
      <family val="2"/>
    </font>
    <font>
      <sz val="8"/>
      <name val="Arial"/>
      <family val="2"/>
    </font>
    <font>
      <b/>
      <sz val="14"/>
      <name val="Arial"/>
      <family val="2"/>
    </font>
    <font>
      <b/>
      <sz val="12"/>
      <color indexed="8"/>
      <name val="Arial"/>
      <family val="2"/>
    </font>
    <font>
      <sz val="11"/>
      <color indexed="8"/>
      <name val="Arial"/>
      <family val="2"/>
    </font>
    <font>
      <sz val="11"/>
      <name val="Arial"/>
      <family val="2"/>
    </font>
    <font>
      <b/>
      <sz val="10"/>
      <color indexed="8"/>
      <name val="Arial"/>
      <family val="2"/>
    </font>
    <font>
      <b/>
      <sz val="8"/>
      <color indexed="8"/>
      <name val="Arial"/>
      <family val="2"/>
    </font>
    <font>
      <b/>
      <sz val="10"/>
      <name val="Arial"/>
      <family val="2"/>
    </font>
    <font>
      <vertAlign val="superscript"/>
      <sz val="10"/>
      <color indexed="8"/>
      <name val="Arial"/>
      <family val="2"/>
    </font>
    <font>
      <b/>
      <vertAlign val="superscript"/>
      <sz val="12"/>
      <color indexed="8"/>
      <name val="Arial"/>
      <family val="2"/>
    </font>
    <font>
      <sz val="12"/>
      <name val="Arial"/>
      <family val="2"/>
    </font>
    <font>
      <sz val="12"/>
      <name val="Calibri"/>
      <family val="2"/>
    </font>
    <font>
      <i/>
      <sz val="10"/>
      <name val="Arial"/>
      <family val="2"/>
    </font>
    <font>
      <vertAlign val="superscript"/>
      <sz val="11"/>
      <color indexed="8"/>
      <name val="Arial"/>
      <family val="2"/>
    </font>
    <font>
      <b/>
      <vertAlign val="superscript"/>
      <sz val="10"/>
      <color indexed="8"/>
      <name val="Arial"/>
      <family val="2"/>
    </font>
    <font>
      <vertAlign val="subscript"/>
      <sz val="10"/>
      <color indexed="8"/>
      <name val="Arial"/>
      <family val="2"/>
    </font>
    <font>
      <b/>
      <vertAlign val="superscript"/>
      <sz val="12"/>
      <name val="Arial"/>
      <family val="2"/>
    </font>
    <font>
      <vertAlign val="superscript"/>
      <sz val="8"/>
      <color indexed="8"/>
      <name val="Arial"/>
      <family val="2"/>
    </font>
    <font>
      <sz val="11"/>
      <color theme="1"/>
      <name val="Arial"/>
      <family val="2"/>
      <scheme val="minor"/>
    </font>
    <font>
      <b/>
      <sz val="11"/>
      <color theme="1"/>
      <name val="Arial"/>
      <family val="2"/>
      <scheme val="minor"/>
    </font>
    <font>
      <sz val="10"/>
      <color theme="1"/>
      <name val="Arial"/>
      <family val="2"/>
    </font>
    <font>
      <sz val="8"/>
      <color theme="1"/>
      <name val="Arial"/>
      <family val="2"/>
    </font>
    <font>
      <b/>
      <sz val="12"/>
      <color theme="1"/>
      <name val="Arial"/>
      <family val="2"/>
    </font>
    <font>
      <sz val="11"/>
      <color theme="1"/>
      <name val="Arial"/>
      <family val="2"/>
    </font>
    <font>
      <i/>
      <sz val="8"/>
      <color theme="1"/>
      <name val="Arial"/>
      <family val="2"/>
    </font>
    <font>
      <b/>
      <sz val="8"/>
      <color theme="1"/>
      <name val="Arial"/>
      <family val="2"/>
    </font>
    <font>
      <sz val="8"/>
      <color theme="1"/>
      <name val="Arial"/>
      <family val="2"/>
      <scheme val="minor"/>
    </font>
    <font>
      <b/>
      <sz val="10"/>
      <color theme="1"/>
      <name val="Arial"/>
      <family val="2"/>
    </font>
    <font>
      <sz val="12"/>
      <color theme="1"/>
      <name val="Arial"/>
      <family val="2"/>
      <scheme val="minor"/>
    </font>
    <font>
      <sz val="12"/>
      <color theme="1"/>
      <name val="Arial"/>
      <family val="2"/>
    </font>
    <font>
      <b/>
      <sz val="10"/>
      <color theme="1"/>
      <name val="Arial"/>
      <family val="2"/>
      <scheme val="minor"/>
    </font>
    <font>
      <i/>
      <sz val="10"/>
      <color theme="1"/>
      <name val="Arial"/>
      <family val="2"/>
      <scheme val="minor"/>
    </font>
    <font>
      <b/>
      <sz val="12"/>
      <color theme="1"/>
      <name val="Arial"/>
      <family val="2"/>
      <scheme val="minor"/>
    </font>
  </fonts>
  <fills count="3">
    <fill>
      <patternFill patternType="none"/>
    </fill>
    <fill>
      <patternFill patternType="gray125"/>
    </fill>
    <fill>
      <patternFill patternType="solid">
        <fgColor rgb="FFFFC000"/>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3" fontId="28" fillId="0" borderId="0" applyFont="0" applyFill="0" applyBorder="0" applyAlignment="0" applyProtection="0"/>
    <xf numFmtId="9" fontId="28" fillId="0" borderId="0" applyFont="0" applyFill="0" applyBorder="0" applyAlignment="0" applyProtection="0"/>
  </cellStyleXfs>
  <cellXfs count="342">
    <xf numFmtId="0" fontId="0" fillId="0" borderId="0" xfId="0"/>
    <xf numFmtId="0" fontId="0" fillId="0" borderId="0" xfId="0" applyFill="1"/>
    <xf numFmtId="0" fontId="1" fillId="0" borderId="0" xfId="0" applyFont="1" applyFill="1"/>
    <xf numFmtId="0" fontId="2" fillId="0" borderId="0" xfId="0" applyFont="1" applyFill="1"/>
    <xf numFmtId="0" fontId="1" fillId="0" borderId="1" xfId="0" applyFont="1" applyFill="1" applyBorder="1"/>
    <xf numFmtId="3" fontId="3" fillId="0" borderId="0" xfId="0" applyNumberFormat="1" applyFont="1" applyFill="1"/>
    <xf numFmtId="0" fontId="3" fillId="0" borderId="0" xfId="0" applyFont="1" applyFill="1"/>
    <xf numFmtId="3" fontId="3" fillId="0" borderId="0" xfId="0" applyNumberFormat="1" applyFont="1" applyFill="1" applyBorder="1"/>
    <xf numFmtId="0" fontId="4" fillId="0" borderId="0" xfId="0" applyFont="1" applyFill="1"/>
    <xf numFmtId="0" fontId="30" fillId="0" borderId="0" xfId="0" applyFont="1" applyFill="1"/>
    <xf numFmtId="3" fontId="30" fillId="0" borderId="0" xfId="0" applyNumberFormat="1" applyFont="1" applyFill="1"/>
    <xf numFmtId="164" fontId="30" fillId="0" borderId="0" xfId="0" applyNumberFormat="1" applyFont="1" applyFill="1"/>
    <xf numFmtId="0" fontId="0" fillId="0" borderId="2" xfId="0" applyFill="1" applyBorder="1"/>
    <xf numFmtId="0" fontId="31" fillId="0" borderId="0" xfId="0" applyFont="1" applyFill="1"/>
    <xf numFmtId="0" fontId="0" fillId="0" borderId="0" xfId="0" applyFill="1" applyBorder="1"/>
    <xf numFmtId="0" fontId="1" fillId="0" borderId="3" xfId="0" applyFont="1" applyFill="1" applyBorder="1"/>
    <xf numFmtId="0" fontId="1" fillId="0" borderId="0" xfId="0" applyFont="1" applyFill="1" applyBorder="1"/>
    <xf numFmtId="164" fontId="3" fillId="0" borderId="0" xfId="0" applyNumberFormat="1" applyFont="1" applyFill="1"/>
    <xf numFmtId="3" fontId="3" fillId="0" borderId="0" xfId="0" applyNumberFormat="1" applyFont="1" applyFill="1" applyAlignment="1">
      <alignment horizontal="right"/>
    </xf>
    <xf numFmtId="0" fontId="3" fillId="0" borderId="0" xfId="0" applyFont="1" applyFill="1" applyBorder="1"/>
    <xf numFmtId="0" fontId="3" fillId="0" borderId="0" xfId="0" applyFont="1" applyFill="1" applyBorder="1" applyAlignment="1">
      <alignment horizontal="right"/>
    </xf>
    <xf numFmtId="0" fontId="1" fillId="0" borderId="0" xfId="0" applyFont="1" applyFill="1" applyAlignment="1">
      <alignment horizontal="right"/>
    </xf>
    <xf numFmtId="3" fontId="1" fillId="0" borderId="0" xfId="0" applyNumberFormat="1" applyFont="1" applyFill="1" applyAlignment="1">
      <alignment horizontal="right"/>
    </xf>
    <xf numFmtId="3" fontId="3" fillId="0" borderId="4" xfId="0" applyNumberFormat="1" applyFont="1" applyFill="1" applyBorder="1" applyAlignment="1">
      <alignment horizontal="right"/>
    </xf>
    <xf numFmtId="3" fontId="3" fillId="0" borderId="0" xfId="0" applyNumberFormat="1" applyFont="1" applyFill="1" applyBorder="1" applyAlignment="1">
      <alignment horizontal="right"/>
    </xf>
    <xf numFmtId="0" fontId="30" fillId="0" borderId="0" xfId="0" applyFont="1" applyFill="1" applyBorder="1" applyAlignment="1">
      <alignment horizontal="left"/>
    </xf>
    <xf numFmtId="0" fontId="30" fillId="0" borderId="0" xfId="0" applyFont="1" applyFill="1" applyBorder="1"/>
    <xf numFmtId="3" fontId="30" fillId="0" borderId="0" xfId="0" applyNumberFormat="1" applyFont="1" applyFill="1" applyAlignment="1">
      <alignment horizontal="right"/>
    </xf>
    <xf numFmtId="0" fontId="30" fillId="0" borderId="2" xfId="0" applyFont="1" applyFill="1" applyBorder="1"/>
    <xf numFmtId="3" fontId="0" fillId="0" borderId="0" xfId="0" applyNumberFormat="1" applyFill="1"/>
    <xf numFmtId="0" fontId="0" fillId="0" borderId="0" xfId="0"/>
    <xf numFmtId="0" fontId="32" fillId="0" borderId="0" xfId="0" applyFont="1" applyFill="1"/>
    <xf numFmtId="0" fontId="30" fillId="0" borderId="0" xfId="0" applyFont="1" applyFill="1"/>
    <xf numFmtId="0" fontId="0" fillId="0" borderId="2" xfId="0" applyFill="1" applyBorder="1"/>
    <xf numFmtId="0" fontId="0" fillId="0" borderId="1" xfId="0" applyFill="1" applyBorder="1"/>
    <xf numFmtId="0" fontId="0" fillId="0" borderId="0" xfId="0" applyFill="1" applyBorder="1"/>
    <xf numFmtId="0" fontId="30" fillId="0" borderId="0" xfId="0" applyFont="1" applyFill="1" applyAlignment="1">
      <alignment horizontal="right"/>
    </xf>
    <xf numFmtId="0" fontId="0" fillId="0" borderId="2" xfId="0" applyBorder="1"/>
    <xf numFmtId="0" fontId="11" fillId="0" borderId="0" xfId="0" applyFont="1" applyFill="1" applyBorder="1" applyAlignment="1">
      <alignment horizontal="left" vertical="top"/>
    </xf>
    <xf numFmtId="0" fontId="11" fillId="0" borderId="5" xfId="0" applyFont="1" applyFill="1" applyBorder="1"/>
    <xf numFmtId="0" fontId="3" fillId="0" borderId="0" xfId="0" applyFont="1" applyFill="1" applyBorder="1" applyAlignment="1">
      <alignment horizontal="left" vertical="top"/>
    </xf>
    <xf numFmtId="0" fontId="3" fillId="0" borderId="0" xfId="0" applyFont="1" applyFill="1" applyAlignment="1">
      <alignment horizontal="right"/>
    </xf>
    <xf numFmtId="0" fontId="3" fillId="0" borderId="2" xfId="0" applyFont="1" applyFill="1" applyBorder="1"/>
    <xf numFmtId="0" fontId="30" fillId="0" borderId="0" xfId="0" applyFont="1"/>
    <xf numFmtId="3" fontId="30" fillId="0" borderId="0" xfId="0" applyNumberFormat="1" applyFont="1"/>
    <xf numFmtId="0" fontId="30" fillId="0" borderId="1" xfId="0" applyFont="1" applyBorder="1"/>
    <xf numFmtId="0" fontId="32" fillId="0" borderId="0" xfId="0" applyFont="1"/>
    <xf numFmtId="0" fontId="30" fillId="0" borderId="2" xfId="0" applyFont="1" applyBorder="1"/>
    <xf numFmtId="3" fontId="30" fillId="0" borderId="0" xfId="0" applyNumberFormat="1" applyFont="1" applyFill="1" applyBorder="1" applyAlignment="1">
      <alignment horizontal="right"/>
    </xf>
    <xf numFmtId="0" fontId="12" fillId="0" borderId="0" xfId="0" applyFont="1" applyFill="1"/>
    <xf numFmtId="0" fontId="13" fillId="0" borderId="0" xfId="0" applyFont="1" applyFill="1"/>
    <xf numFmtId="0" fontId="14" fillId="0" borderId="3" xfId="0" applyFont="1" applyFill="1" applyBorder="1"/>
    <xf numFmtId="0" fontId="3" fillId="0" borderId="3" xfId="0" applyFont="1" applyFill="1" applyBorder="1" applyAlignment="1">
      <alignment horizontal="left" vertical="top" wrapText="1"/>
    </xf>
    <xf numFmtId="0" fontId="7" fillId="0" borderId="0" xfId="0" applyFont="1" applyFill="1"/>
    <xf numFmtId="0" fontId="7" fillId="0" borderId="0" xfId="0" applyFont="1" applyFill="1" applyAlignment="1">
      <alignment horizontal="right"/>
    </xf>
    <xf numFmtId="0" fontId="7" fillId="0" borderId="2" xfId="0" applyFont="1" applyFill="1" applyBorder="1"/>
    <xf numFmtId="0" fontId="0" fillId="0" borderId="1" xfId="0" applyBorder="1"/>
    <xf numFmtId="0" fontId="30" fillId="0" borderId="0" xfId="0" applyFont="1" applyBorder="1"/>
    <xf numFmtId="0" fontId="0" fillId="0" borderId="0" xfId="0" applyBorder="1"/>
    <xf numFmtId="3" fontId="30" fillId="0" borderId="2" xfId="0" applyNumberFormat="1" applyFont="1" applyFill="1" applyBorder="1"/>
    <xf numFmtId="0" fontId="33" fillId="0" borderId="0" xfId="0" applyFont="1"/>
    <xf numFmtId="0" fontId="0" fillId="0" borderId="0" xfId="0" applyFont="1"/>
    <xf numFmtId="0" fontId="34" fillId="0" borderId="0" xfId="0" applyFont="1" applyFill="1" applyBorder="1"/>
    <xf numFmtId="0" fontId="31" fillId="0" borderId="0" xfId="0" applyFont="1"/>
    <xf numFmtId="0" fontId="35" fillId="0" borderId="0" xfId="0" applyFont="1"/>
    <xf numFmtId="0" fontId="34" fillId="0" borderId="0" xfId="0" applyFont="1" applyAlignment="1">
      <alignment horizontal="left"/>
    </xf>
    <xf numFmtId="3" fontId="0" fillId="0" borderId="0" xfId="0" applyNumberFormat="1"/>
    <xf numFmtId="0" fontId="4" fillId="0" borderId="0" xfId="0" applyFont="1" applyFill="1" applyBorder="1"/>
    <xf numFmtId="49" fontId="30" fillId="0" borderId="0" xfId="0" applyNumberFormat="1" applyFont="1" applyFill="1" applyAlignment="1">
      <alignment horizontal="right"/>
    </xf>
    <xf numFmtId="0" fontId="36" fillId="0" borderId="0" xfId="0" applyFont="1"/>
    <xf numFmtId="0" fontId="30" fillId="0" borderId="0" xfId="0" applyNumberFormat="1" applyFont="1"/>
    <xf numFmtId="3" fontId="30" fillId="0" borderId="0" xfId="0" applyNumberFormat="1" applyFont="1" applyBorder="1"/>
    <xf numFmtId="0" fontId="11" fillId="0" borderId="0" xfId="0" applyFont="1" applyFill="1" applyBorder="1"/>
    <xf numFmtId="0" fontId="31" fillId="0" borderId="0" xfId="0" applyFont="1" applyFill="1" applyBorder="1"/>
    <xf numFmtId="0" fontId="30" fillId="0" borderId="0" xfId="0" applyFont="1" applyBorder="1" applyAlignment="1">
      <alignment horizontal="left"/>
    </xf>
    <xf numFmtId="0" fontId="0" fillId="0" borderId="0" xfId="0" quotePrefix="1"/>
    <xf numFmtId="0" fontId="37" fillId="0" borderId="3" xfId="0" applyFont="1" applyFill="1" applyBorder="1" applyAlignment="1">
      <alignment horizontal="center"/>
    </xf>
    <xf numFmtId="3" fontId="0" fillId="0" borderId="0" xfId="0" applyNumberFormat="1" applyAlignment="1">
      <alignment horizontal="right"/>
    </xf>
    <xf numFmtId="49" fontId="0" fillId="0" borderId="0" xfId="0" applyNumberFormat="1" applyFill="1" applyAlignment="1">
      <alignment horizontal="right"/>
    </xf>
    <xf numFmtId="0" fontId="0" fillId="0" borderId="0" xfId="0" applyFont="1" applyFill="1" applyBorder="1"/>
    <xf numFmtId="3" fontId="0" fillId="0" borderId="0" xfId="0" applyNumberFormat="1" applyBorder="1"/>
    <xf numFmtId="0" fontId="37" fillId="0" borderId="0" xfId="0" applyFont="1" applyFill="1"/>
    <xf numFmtId="0" fontId="0" fillId="0" borderId="0" xfId="0" applyAlignment="1">
      <alignment horizontal="left" indent="1"/>
    </xf>
    <xf numFmtId="0" fontId="30" fillId="0" borderId="0" xfId="0" applyFont="1" applyFill="1" applyAlignment="1">
      <alignment horizontal="left" indent="2"/>
    </xf>
    <xf numFmtId="0" fontId="0" fillId="0" borderId="0" xfId="0" applyAlignment="1">
      <alignment horizontal="left" indent="2"/>
    </xf>
    <xf numFmtId="0" fontId="37" fillId="0" borderId="0" xfId="0" applyFont="1" applyFill="1" applyBorder="1"/>
    <xf numFmtId="0" fontId="37" fillId="0" borderId="0" xfId="0" applyFont="1" applyBorder="1"/>
    <xf numFmtId="0" fontId="37" fillId="0" borderId="0" xfId="0" applyFont="1"/>
    <xf numFmtId="0" fontId="29" fillId="0" borderId="0" xfId="0" applyFont="1" applyAlignment="1">
      <alignment horizontal="left"/>
    </xf>
    <xf numFmtId="0" fontId="32" fillId="0" borderId="0" xfId="0" applyFont="1" applyBorder="1"/>
    <xf numFmtId="0" fontId="37" fillId="0" borderId="0" xfId="0" applyFont="1" applyBorder="1" applyAlignment="1">
      <alignment horizontal="center"/>
    </xf>
    <xf numFmtId="3" fontId="30" fillId="0" borderId="0" xfId="0" applyNumberFormat="1" applyFont="1" applyFill="1" applyBorder="1"/>
    <xf numFmtId="0" fontId="30" fillId="0" borderId="0" xfId="0" applyFont="1" applyFill="1" applyAlignment="1">
      <alignment horizontal="left" indent="1"/>
    </xf>
    <xf numFmtId="0" fontId="30" fillId="0" borderId="0" xfId="0" applyFont="1" applyFill="1" applyAlignment="1">
      <alignment horizontal="left" indent="3"/>
    </xf>
    <xf numFmtId="0" fontId="3" fillId="0" borderId="0" xfId="0" applyFont="1" applyFill="1" applyBorder="1" applyAlignment="1">
      <alignment horizontal="left" indent="1"/>
    </xf>
    <xf numFmtId="0" fontId="3" fillId="0" borderId="0" xfId="0" applyFont="1" applyFill="1" applyAlignment="1">
      <alignment horizontal="left" indent="2"/>
    </xf>
    <xf numFmtId="0" fontId="3" fillId="0" borderId="0" xfId="0" applyFont="1" applyFill="1" applyBorder="1" applyAlignment="1">
      <alignment horizontal="left" vertical="top" indent="4"/>
    </xf>
    <xf numFmtId="0" fontId="30" fillId="0" borderId="0" xfId="0" applyFont="1" applyAlignment="1">
      <alignment horizontal="right"/>
    </xf>
    <xf numFmtId="3" fontId="30" fillId="0" borderId="0" xfId="1" applyNumberFormat="1" applyFont="1"/>
    <xf numFmtId="0" fontId="29" fillId="0" borderId="0" xfId="0" applyFont="1"/>
    <xf numFmtId="0" fontId="30" fillId="0" borderId="0" xfId="0" applyFont="1" applyAlignment="1">
      <alignment horizontal="left" indent="2"/>
    </xf>
    <xf numFmtId="164" fontId="3" fillId="0" borderId="0" xfId="0" applyNumberFormat="1" applyFont="1" applyFill="1" applyBorder="1" applyAlignment="1">
      <alignment horizontal="right"/>
    </xf>
    <xf numFmtId="0" fontId="30" fillId="0" borderId="0" xfId="0" applyFont="1" applyFill="1" applyBorder="1" applyAlignment="1">
      <alignment horizontal="left" indent="3"/>
    </xf>
    <xf numFmtId="0" fontId="0" fillId="0" borderId="0" xfId="0" applyAlignment="1">
      <alignment horizontal="right"/>
    </xf>
    <xf numFmtId="0" fontId="0" fillId="0" borderId="0" xfId="0" applyFill="1" applyAlignment="1">
      <alignment horizontal="right"/>
    </xf>
    <xf numFmtId="3" fontId="0" fillId="0" borderId="0" xfId="0" applyNumberFormat="1" applyFill="1" applyAlignment="1">
      <alignment horizontal="right"/>
    </xf>
    <xf numFmtId="0" fontId="37" fillId="0" borderId="0" xfId="0" applyFont="1" applyFill="1" applyBorder="1" applyAlignment="1">
      <alignment horizontal="left"/>
    </xf>
    <xf numFmtId="3" fontId="0" fillId="0" borderId="0" xfId="0" applyNumberFormat="1" applyFill="1" applyAlignment="1">
      <alignment horizontal="center"/>
    </xf>
    <xf numFmtId="0" fontId="0" fillId="0" borderId="4" xfId="0" applyBorder="1"/>
    <xf numFmtId="3" fontId="0" fillId="0" borderId="4" xfId="0" applyNumberFormat="1" applyBorder="1"/>
    <xf numFmtId="0" fontId="37" fillId="0" borderId="0" xfId="0" applyFont="1" applyFill="1" applyBorder="1" applyAlignment="1">
      <alignment horizontal="center"/>
    </xf>
    <xf numFmtId="0" fontId="30" fillId="0" borderId="0" xfId="0" applyFont="1" applyFill="1" applyBorder="1" applyAlignment="1">
      <alignment horizontal="left" indent="1"/>
    </xf>
    <xf numFmtId="166" fontId="30" fillId="0" borderId="0" xfId="1" applyNumberFormat="1" applyFont="1"/>
    <xf numFmtId="0" fontId="30" fillId="0" borderId="0" xfId="0" applyFont="1" applyBorder="1" applyAlignment="1">
      <alignment horizontal="left" indent="1"/>
    </xf>
    <xf numFmtId="0" fontId="0" fillId="0" borderId="0" xfId="0" applyFont="1" applyFill="1" applyBorder="1" applyAlignment="1">
      <alignment horizontal="left" indent="3"/>
    </xf>
    <xf numFmtId="0" fontId="0" fillId="0" borderId="0" xfId="0" applyFont="1" applyFill="1" applyBorder="1" applyAlignment="1">
      <alignment horizontal="left" indent="4"/>
    </xf>
    <xf numFmtId="3" fontId="0" fillId="0" borderId="0" xfId="0" applyNumberFormat="1" applyBorder="1" applyAlignment="1">
      <alignment horizontal="right"/>
    </xf>
    <xf numFmtId="3" fontId="30" fillId="0" borderId="4" xfId="0" applyNumberFormat="1" applyFont="1" applyBorder="1"/>
    <xf numFmtId="0" fontId="30" fillId="0" borderId="0" xfId="0" applyFont="1" applyAlignment="1">
      <alignment horizontal="left" indent="1"/>
    </xf>
    <xf numFmtId="0" fontId="30" fillId="0" borderId="0" xfId="0" applyFont="1" applyAlignment="1">
      <alignment horizontal="left" indent="3"/>
    </xf>
    <xf numFmtId="0" fontId="30" fillId="0" borderId="0" xfId="0" applyNumberFormat="1" applyFont="1" applyFill="1"/>
    <xf numFmtId="0" fontId="30" fillId="0" borderId="4" xfId="0" applyFont="1" applyBorder="1"/>
    <xf numFmtId="3" fontId="30" fillId="0" borderId="4" xfId="0" applyNumberFormat="1" applyFont="1" applyFill="1" applyBorder="1"/>
    <xf numFmtId="0" fontId="3" fillId="0" borderId="0" xfId="0" applyFont="1" applyFill="1" applyAlignment="1">
      <alignment horizontal="left" indent="1"/>
    </xf>
    <xf numFmtId="0" fontId="3" fillId="0" borderId="0" xfId="0" applyFont="1" applyFill="1" applyAlignment="1">
      <alignment horizontal="left" indent="3"/>
    </xf>
    <xf numFmtId="0" fontId="3" fillId="0" borderId="4" xfId="0" applyFont="1" applyFill="1" applyBorder="1" applyAlignment="1">
      <alignment horizontal="left" indent="1"/>
    </xf>
    <xf numFmtId="0" fontId="0" fillId="0" borderId="0" xfId="0" applyNumberFormat="1" applyFill="1" applyAlignment="1">
      <alignment horizontal="right"/>
    </xf>
    <xf numFmtId="0" fontId="30" fillId="0" borderId="0" xfId="0" applyFont="1" applyFill="1" applyAlignment="1">
      <alignment horizontal="left" indent="4"/>
    </xf>
    <xf numFmtId="0" fontId="37" fillId="0" borderId="0" xfId="0" applyFont="1" applyFill="1" applyAlignment="1">
      <alignment horizontal="left" indent="1"/>
    </xf>
    <xf numFmtId="0" fontId="37" fillId="0" borderId="0" xfId="0" applyFont="1" applyFill="1" applyBorder="1" applyAlignment="1">
      <alignment horizontal="left" indent="3"/>
    </xf>
    <xf numFmtId="0" fontId="38" fillId="0" borderId="0" xfId="0" applyFont="1" applyFill="1"/>
    <xf numFmtId="0" fontId="30" fillId="0" borderId="4" xfId="0" applyFont="1" applyFill="1" applyBorder="1" applyAlignment="1">
      <alignment horizontal="left" indent="2"/>
    </xf>
    <xf numFmtId="0" fontId="30" fillId="0" borderId="0" xfId="0" applyFont="1" applyFill="1" applyAlignment="1">
      <alignment horizontal="left"/>
    </xf>
    <xf numFmtId="0" fontId="30" fillId="0" borderId="0" xfId="0" applyFont="1" applyFill="1" applyBorder="1" applyAlignment="1">
      <alignment horizontal="left" indent="2"/>
    </xf>
    <xf numFmtId="0" fontId="30" fillId="0" borderId="0" xfId="0" applyNumberFormat="1" applyFont="1" applyFill="1" applyAlignment="1">
      <alignment horizontal="right"/>
    </xf>
    <xf numFmtId="0" fontId="0" fillId="0" borderId="4" xfId="0" applyBorder="1" applyAlignment="1">
      <alignment horizontal="right"/>
    </xf>
    <xf numFmtId="0" fontId="30" fillId="0" borderId="4" xfId="0" applyFont="1" applyFill="1" applyBorder="1"/>
    <xf numFmtId="0" fontId="30" fillId="0" borderId="4" xfId="0" applyFont="1" applyBorder="1" applyAlignment="1">
      <alignment horizontal="left" indent="3"/>
    </xf>
    <xf numFmtId="3" fontId="0" fillId="0" borderId="0" xfId="0" applyNumberFormat="1" applyFill="1" applyBorder="1" applyAlignment="1">
      <alignment horizontal="right"/>
    </xf>
    <xf numFmtId="3" fontId="30" fillId="0" borderId="4" xfId="0" applyNumberFormat="1" applyFont="1" applyFill="1" applyBorder="1" applyAlignment="1">
      <alignment horizontal="right"/>
    </xf>
    <xf numFmtId="0" fontId="0" fillId="0" borderId="4" xfId="0" applyBorder="1" applyAlignment="1">
      <alignment horizontal="left" indent="2"/>
    </xf>
    <xf numFmtId="3" fontId="39" fillId="0" borderId="0" xfId="0" applyNumberFormat="1" applyFont="1" applyFill="1" applyBorder="1"/>
    <xf numFmtId="49" fontId="30" fillId="0" borderId="4" xfId="0" applyNumberFormat="1" applyFont="1" applyFill="1" applyBorder="1" applyAlignment="1">
      <alignment horizontal="right"/>
    </xf>
    <xf numFmtId="49" fontId="30" fillId="0" borderId="0" xfId="0" applyNumberFormat="1" applyFont="1" applyFill="1" applyBorder="1" applyAlignment="1">
      <alignment horizontal="right"/>
    </xf>
    <xf numFmtId="0" fontId="37" fillId="0" borderId="0" xfId="0" applyFont="1" applyFill="1" applyBorder="1" applyAlignment="1">
      <alignment horizontal="right"/>
    </xf>
    <xf numFmtId="0" fontId="30" fillId="0" borderId="4" xfId="0" applyFont="1" applyBorder="1" applyAlignment="1">
      <alignment horizontal="left" indent="1"/>
    </xf>
    <xf numFmtId="0" fontId="30" fillId="0" borderId="0" xfId="0" applyFont="1" applyFill="1" applyBorder="1" applyAlignment="1">
      <alignment horizontal="right"/>
    </xf>
    <xf numFmtId="0" fontId="30" fillId="0" borderId="4" xfId="0" applyNumberFormat="1" applyFont="1" applyFill="1" applyBorder="1" applyAlignment="1">
      <alignment horizontal="right"/>
    </xf>
    <xf numFmtId="0" fontId="31" fillId="0" borderId="0" xfId="0" applyFont="1" applyAlignment="1"/>
    <xf numFmtId="0" fontId="30" fillId="0" borderId="4" xfId="0" applyFont="1" applyBorder="1" applyAlignment="1">
      <alignment horizontal="left" indent="2"/>
    </xf>
    <xf numFmtId="0" fontId="30" fillId="0" borderId="0" xfId="0" applyFont="1" applyAlignment="1">
      <alignment horizontal="left"/>
    </xf>
    <xf numFmtId="0" fontId="37" fillId="0" borderId="0" xfId="0" applyFont="1" applyAlignment="1">
      <alignment horizontal="left"/>
    </xf>
    <xf numFmtId="0" fontId="30" fillId="0" borderId="4" xfId="0" applyFont="1" applyBorder="1" applyAlignment="1">
      <alignment horizontal="left"/>
    </xf>
    <xf numFmtId="3" fontId="0" fillId="0" borderId="0" xfId="0" applyNumberFormat="1" applyFill="1" applyBorder="1"/>
    <xf numFmtId="3" fontId="0" fillId="0" borderId="4" xfId="0" applyNumberFormat="1" applyFill="1" applyBorder="1"/>
    <xf numFmtId="0" fontId="0" fillId="0" borderId="0" xfId="0" applyFill="1" applyAlignment="1">
      <alignment horizontal="left" indent="1"/>
    </xf>
    <xf numFmtId="0" fontId="14" fillId="0" borderId="0" xfId="0" applyFont="1" applyFill="1"/>
    <xf numFmtId="0" fontId="33" fillId="0" borderId="0" xfId="0" applyFont="1" applyFill="1"/>
    <xf numFmtId="0" fontId="33" fillId="0" borderId="1" xfId="0" applyFont="1" applyFill="1" applyBorder="1"/>
    <xf numFmtId="0" fontId="33" fillId="0" borderId="2" xfId="0" applyFont="1" applyFill="1" applyBorder="1"/>
    <xf numFmtId="0" fontId="14" fillId="0" borderId="0" xfId="0" applyFont="1" applyFill="1" applyBorder="1"/>
    <xf numFmtId="0" fontId="14" fillId="0" borderId="2" xfId="0" applyFont="1" applyFill="1" applyBorder="1"/>
    <xf numFmtId="0" fontId="33" fillId="0" borderId="0" xfId="0" applyFont="1" applyBorder="1"/>
    <xf numFmtId="0" fontId="33" fillId="0" borderId="2" xfId="0" applyFont="1" applyBorder="1"/>
    <xf numFmtId="0" fontId="33" fillId="0" borderId="1" xfId="0" applyFont="1" applyBorder="1"/>
    <xf numFmtId="0" fontId="0" fillId="0" borderId="0" xfId="0" applyFont="1" applyFill="1"/>
    <xf numFmtId="0" fontId="21" fillId="0" borderId="0" xfId="0" applyFont="1" applyFill="1"/>
    <xf numFmtId="0" fontId="3" fillId="0" borderId="0" xfId="0" applyFont="1" applyFill="1" applyAlignment="1">
      <alignment horizontal="left" vertical="top"/>
    </xf>
    <xf numFmtId="0" fontId="39" fillId="0" borderId="0" xfId="0" applyFont="1" applyFill="1"/>
    <xf numFmtId="0" fontId="20" fillId="0" borderId="3" xfId="0" applyFont="1" applyFill="1" applyBorder="1"/>
    <xf numFmtId="0" fontId="22" fillId="0" borderId="0" xfId="0" applyFont="1" applyFill="1"/>
    <xf numFmtId="4" fontId="3" fillId="0" borderId="0" xfId="0" applyNumberFormat="1" applyFont="1" applyFill="1" applyBorder="1"/>
    <xf numFmtId="0" fontId="38" fillId="0" borderId="0" xfId="0" applyFont="1"/>
    <xf numFmtId="0" fontId="0" fillId="0" borderId="0" xfId="0" applyFont="1" applyBorder="1"/>
    <xf numFmtId="164" fontId="3" fillId="0" borderId="0" xfId="0" applyNumberFormat="1" applyFont="1" applyFill="1" applyAlignment="1">
      <alignment horizontal="right"/>
    </xf>
    <xf numFmtId="0" fontId="3" fillId="0" borderId="0" xfId="0" applyFont="1" applyFill="1" applyAlignment="1">
      <alignment horizontal="left"/>
    </xf>
    <xf numFmtId="0" fontId="30" fillId="0" borderId="0" xfId="0" applyFont="1" applyFill="1" applyAlignment="1">
      <alignment horizontal="right" vertical="top"/>
    </xf>
    <xf numFmtId="0" fontId="0" fillId="0" borderId="0" xfId="0" applyFont="1"/>
    <xf numFmtId="0" fontId="30" fillId="0" borderId="4" xfId="0" applyFont="1" applyFill="1" applyBorder="1" applyAlignment="1">
      <alignment horizontal="left" indent="3"/>
    </xf>
    <xf numFmtId="0" fontId="0" fillId="0" borderId="3" xfId="0" applyBorder="1"/>
    <xf numFmtId="3" fontId="30" fillId="0" borderId="0" xfId="0" quotePrefix="1" applyNumberFormat="1" applyFont="1" applyFill="1" applyAlignment="1">
      <alignment horizontal="right"/>
    </xf>
    <xf numFmtId="0" fontId="30" fillId="0" borderId="1" xfId="0" applyFont="1" applyFill="1" applyBorder="1"/>
    <xf numFmtId="0" fontId="3" fillId="0" borderId="1" xfId="0" applyFont="1" applyFill="1" applyBorder="1"/>
    <xf numFmtId="0" fontId="3" fillId="0" borderId="3" xfId="0" applyFont="1" applyFill="1" applyBorder="1"/>
    <xf numFmtId="0" fontId="3" fillId="0" borderId="0" xfId="0" applyFont="1" applyFill="1" applyBorder="1" applyAlignment="1">
      <alignment horizontal="left" indent="2"/>
    </xf>
    <xf numFmtId="0" fontId="37" fillId="0" borderId="1" xfId="0" applyFont="1" applyFill="1" applyBorder="1"/>
    <xf numFmtId="0" fontId="30" fillId="0" borderId="4" xfId="0" applyFont="1" applyFill="1" applyBorder="1" applyAlignment="1">
      <alignment horizontal="left" indent="1"/>
    </xf>
    <xf numFmtId="0" fontId="3" fillId="0" borderId="0" xfId="0" applyFont="1" applyFill="1" applyBorder="1" applyAlignment="1">
      <alignment horizontal="left" indent="3"/>
    </xf>
    <xf numFmtId="0" fontId="3" fillId="0" borderId="0" xfId="0" applyFont="1" applyFill="1" applyBorder="1" applyAlignment="1">
      <alignment horizontal="left" vertical="top" indent="3"/>
    </xf>
    <xf numFmtId="0" fontId="3" fillId="0" borderId="0" xfId="0" applyFont="1" applyFill="1" applyAlignment="1">
      <alignment horizontal="left" indent="4"/>
    </xf>
    <xf numFmtId="166" fontId="30" fillId="0" borderId="0" xfId="0" applyNumberFormat="1" applyFont="1" applyFill="1"/>
    <xf numFmtId="0" fontId="30" fillId="0" borderId="0" xfId="0" applyFont="1" applyFill="1" applyBorder="1" applyAlignment="1">
      <alignment horizontal="left" indent="4"/>
    </xf>
    <xf numFmtId="0" fontId="37" fillId="0" borderId="0" xfId="0" applyFont="1" applyBorder="1" applyAlignment="1">
      <alignment horizontal="left"/>
    </xf>
    <xf numFmtId="0" fontId="17" fillId="0" borderId="0" xfId="0" applyFont="1" applyFill="1" applyBorder="1" applyAlignment="1">
      <alignment horizontal="center"/>
    </xf>
    <xf numFmtId="49" fontId="0" fillId="0" borderId="4" xfId="0" applyNumberFormat="1" applyFill="1" applyBorder="1" applyAlignment="1">
      <alignment horizontal="right"/>
    </xf>
    <xf numFmtId="0" fontId="30" fillId="0" borderId="2" xfId="0" applyFont="1" applyFill="1" applyBorder="1" applyAlignment="1">
      <alignment horizontal="right"/>
    </xf>
    <xf numFmtId="0" fontId="30" fillId="0" borderId="4" xfId="0" applyFont="1" applyFill="1" applyBorder="1" applyAlignment="1">
      <alignment horizontal="right"/>
    </xf>
    <xf numFmtId="0" fontId="31" fillId="0" borderId="0" xfId="0" applyFont="1" applyFill="1" applyBorder="1" applyAlignment="1">
      <alignment horizontal="left"/>
    </xf>
    <xf numFmtId="0" fontId="0" fillId="0" borderId="0" xfId="0" applyFont="1" applyFill="1"/>
    <xf numFmtId="0" fontId="3" fillId="0" borderId="0" xfId="0" applyFont="1" applyFill="1" applyAlignment="1">
      <alignment vertical="top"/>
    </xf>
    <xf numFmtId="0" fontId="29" fillId="0" borderId="0" xfId="0" applyFont="1" applyFill="1" applyBorder="1"/>
    <xf numFmtId="0" fontId="0" fillId="0" borderId="0" xfId="0" applyFont="1" applyAlignment="1">
      <alignment horizontal="left" indent="1"/>
    </xf>
    <xf numFmtId="0" fontId="0" fillId="0" borderId="0" xfId="0" applyFont="1" applyAlignment="1">
      <alignment horizontal="left"/>
    </xf>
    <xf numFmtId="0" fontId="37" fillId="0" borderId="0" xfId="0" applyFont="1" applyFill="1" applyBorder="1" applyAlignment="1"/>
    <xf numFmtId="0" fontId="30" fillId="0" borderId="0" xfId="0" applyFont="1" applyAlignment="1"/>
    <xf numFmtId="0" fontId="30" fillId="0" borderId="0" xfId="0" applyNumberFormat="1" applyFont="1" applyFill="1" applyBorder="1" applyAlignment="1">
      <alignment horizontal="right"/>
    </xf>
    <xf numFmtId="0" fontId="30" fillId="0" borderId="0" xfId="0" applyFont="1" applyBorder="1" applyAlignment="1">
      <alignment horizontal="left" indent="3"/>
    </xf>
    <xf numFmtId="0" fontId="30" fillId="0" borderId="0" xfId="0" applyFont="1" applyAlignment="1">
      <alignment horizontal="left" indent="4"/>
    </xf>
    <xf numFmtId="0" fontId="0" fillId="0" borderId="0" xfId="0" applyBorder="1" applyAlignment="1">
      <alignment horizontal="left" indent="2"/>
    </xf>
    <xf numFmtId="0" fontId="0" fillId="0" borderId="0" xfId="0" applyFont="1" applyBorder="1" applyAlignment="1">
      <alignment horizontal="left" indent="2"/>
    </xf>
    <xf numFmtId="0" fontId="0" fillId="0" borderId="0" xfId="0" applyFont="1" applyFill="1" applyBorder="1" applyAlignment="1">
      <alignment horizontal="left" indent="2"/>
    </xf>
    <xf numFmtId="0" fontId="0" fillId="0" borderId="0" xfId="0" applyFont="1" applyBorder="1" applyAlignment="1">
      <alignment horizontal="left"/>
    </xf>
    <xf numFmtId="0" fontId="30" fillId="0" borderId="0" xfId="0" applyFont="1" applyBorder="1" applyAlignment="1">
      <alignment horizontal="left" indent="2"/>
    </xf>
    <xf numFmtId="3" fontId="30" fillId="0" borderId="0" xfId="0" applyNumberFormat="1" applyFont="1" applyBorder="1" applyAlignment="1">
      <alignment horizontal="right"/>
    </xf>
    <xf numFmtId="3" fontId="30" fillId="2" borderId="4" xfId="0" applyNumberFormat="1" applyFont="1" applyFill="1" applyBorder="1"/>
    <xf numFmtId="0" fontId="17" fillId="0" borderId="0" xfId="0" applyFont="1" applyFill="1"/>
    <xf numFmtId="0" fontId="34" fillId="0" borderId="0" xfId="0" applyFont="1"/>
    <xf numFmtId="0" fontId="39" fillId="0" borderId="0" xfId="0" applyFont="1" applyFill="1" applyBorder="1"/>
    <xf numFmtId="0" fontId="30" fillId="0" borderId="0" xfId="2" applyNumberFormat="1" applyFont="1"/>
    <xf numFmtId="165" fontId="30" fillId="0" borderId="0" xfId="2" applyNumberFormat="1" applyFont="1"/>
    <xf numFmtId="3" fontId="30" fillId="0" borderId="0" xfId="0" applyNumberFormat="1" applyFont="1" applyAlignment="1">
      <alignment horizontal="right"/>
    </xf>
    <xf numFmtId="0" fontId="37" fillId="0" borderId="0" xfId="0" applyFont="1" applyFill="1" applyBorder="1" applyAlignment="1">
      <alignment horizontal="left" indent="1"/>
    </xf>
    <xf numFmtId="0" fontId="0" fillId="0" borderId="0" xfId="0" applyAlignment="1">
      <alignment horizontal="left" indent="3"/>
    </xf>
    <xf numFmtId="0" fontId="0" fillId="0" borderId="0" xfId="0" applyAlignment="1">
      <alignment horizontal="left" indent="4"/>
    </xf>
    <xf numFmtId="0" fontId="40" fillId="0" borderId="0" xfId="0" applyFont="1"/>
    <xf numFmtId="0" fontId="0" fillId="0" borderId="0" xfId="0" applyAlignment="1">
      <alignment horizontal="left"/>
    </xf>
    <xf numFmtId="0" fontId="30" fillId="0" borderId="4" xfId="0" applyFont="1" applyBorder="1" applyAlignment="1">
      <alignment horizontal="right"/>
    </xf>
    <xf numFmtId="0" fontId="0" fillId="0" borderId="0" xfId="0" applyBorder="1" applyAlignment="1">
      <alignment horizontal="right"/>
    </xf>
    <xf numFmtId="3" fontId="30" fillId="0" borderId="4" xfId="0" applyNumberFormat="1" applyFont="1" applyBorder="1" applyAlignment="1">
      <alignment horizontal="right"/>
    </xf>
    <xf numFmtId="0" fontId="40" fillId="0" borderId="0" xfId="0" applyFont="1" applyBorder="1"/>
    <xf numFmtId="3" fontId="0" fillId="0" borderId="0" xfId="0" applyNumberFormat="1" applyFont="1" applyFill="1" applyAlignment="1">
      <alignment horizontal="right"/>
    </xf>
    <xf numFmtId="3" fontId="0" fillId="0" borderId="0" xfId="0" applyNumberFormat="1" applyFont="1" applyFill="1" applyBorder="1" applyAlignment="1">
      <alignment horizontal="right"/>
    </xf>
    <xf numFmtId="0" fontId="0" fillId="0" borderId="4" xfId="0" applyBorder="1" applyAlignment="1">
      <alignment horizontal="left" indent="4"/>
    </xf>
    <xf numFmtId="0" fontId="30" fillId="0" borderId="3" xfId="0" applyFont="1" applyFill="1" applyBorder="1" applyAlignment="1">
      <alignment horizontal="left"/>
    </xf>
    <xf numFmtId="0" fontId="3" fillId="0" borderId="3" xfId="0" applyFont="1" applyFill="1" applyBorder="1" applyAlignment="1">
      <alignment horizontal="left"/>
    </xf>
    <xf numFmtId="0" fontId="38" fillId="0" borderId="0" xfId="0" applyFont="1" applyFill="1" applyAlignment="1">
      <alignment horizontal="right"/>
    </xf>
    <xf numFmtId="0" fontId="3" fillId="0" borderId="6" xfId="0" applyFont="1" applyFill="1" applyBorder="1"/>
    <xf numFmtId="0" fontId="12" fillId="0" borderId="4" xfId="0" applyFont="1" applyFill="1" applyBorder="1"/>
    <xf numFmtId="3" fontId="3" fillId="0" borderId="3" xfId="0" applyNumberFormat="1" applyFont="1" applyFill="1" applyBorder="1" applyAlignment="1">
      <alignment horizontal="left"/>
    </xf>
    <xf numFmtId="0" fontId="30" fillId="0" borderId="3" xfId="0" applyFont="1" applyBorder="1" applyAlignment="1">
      <alignment horizontal="left"/>
    </xf>
    <xf numFmtId="0" fontId="4" fillId="0" borderId="0" xfId="0" applyFont="1"/>
    <xf numFmtId="0" fontId="37" fillId="0" borderId="2" xfId="0" applyFont="1" applyFill="1" applyBorder="1" applyAlignment="1">
      <alignment horizontal="left" vertical="top" wrapText="1"/>
    </xf>
    <xf numFmtId="0" fontId="0" fillId="0" borderId="2" xfId="0" applyFill="1" applyBorder="1" applyAlignment="1">
      <alignment horizontal="left" vertical="top" wrapText="1"/>
    </xf>
    <xf numFmtId="0" fontId="31" fillId="0" borderId="0" xfId="0" applyFont="1" applyAlignment="1">
      <alignment horizontal="left" vertical="top"/>
    </xf>
    <xf numFmtId="0" fontId="0" fillId="0" borderId="0" xfId="0" applyAlignment="1">
      <alignment horizontal="left" vertical="top"/>
    </xf>
    <xf numFmtId="0" fontId="40" fillId="0" borderId="4" xfId="0" applyFont="1" applyFill="1" applyBorder="1"/>
    <xf numFmtId="0" fontId="2" fillId="0" borderId="0" xfId="0" applyFont="1"/>
    <xf numFmtId="0" fontId="33" fillId="0" borderId="0" xfId="0" applyFont="1" applyAlignment="1">
      <alignment wrapText="1"/>
    </xf>
    <xf numFmtId="0" fontId="3" fillId="0" borderId="0" xfId="0" applyFont="1" applyAlignment="1">
      <alignment horizontal="left" vertical="top"/>
    </xf>
    <xf numFmtId="0" fontId="3" fillId="0" borderId="0" xfId="0" applyFont="1" applyFill="1" applyAlignment="1">
      <alignment horizontal="left" vertical="top" indent="1"/>
    </xf>
    <xf numFmtId="0" fontId="3" fillId="0" borderId="0" xfId="0" applyFont="1" applyAlignment="1">
      <alignment horizontal="left" vertical="top" indent="1"/>
    </xf>
    <xf numFmtId="0" fontId="17" fillId="0" borderId="0" xfId="0" applyFont="1"/>
    <xf numFmtId="0" fontId="40" fillId="0" borderId="0" xfId="0" applyFont="1" applyFill="1" applyBorder="1"/>
    <xf numFmtId="0" fontId="40" fillId="0" borderId="0" xfId="0" applyFont="1" applyAlignment="1">
      <alignment horizontal="left"/>
    </xf>
    <xf numFmtId="0" fontId="0" fillId="0" borderId="0" xfId="0" applyAlignment="1">
      <alignment wrapText="1"/>
    </xf>
    <xf numFmtId="0" fontId="32" fillId="0" borderId="0" xfId="0" applyFont="1" applyBorder="1" applyAlignment="1">
      <alignment wrapText="1"/>
    </xf>
    <xf numFmtId="0" fontId="0" fillId="0" borderId="0" xfId="0" applyAlignment="1">
      <alignment wrapText="1"/>
    </xf>
    <xf numFmtId="0" fontId="4" fillId="0" borderId="0" xfId="0" applyFont="1" applyFill="1" applyAlignment="1">
      <alignment wrapText="1"/>
    </xf>
    <xf numFmtId="0" fontId="31" fillId="0" borderId="0" xfId="0" applyFont="1" applyFill="1" applyAlignment="1">
      <alignment horizontal="left" vertical="top"/>
    </xf>
    <xf numFmtId="0" fontId="10" fillId="0" borderId="0" xfId="0" applyFont="1" applyFill="1"/>
    <xf numFmtId="0" fontId="41" fillId="0" borderId="0" xfId="0" applyFont="1"/>
    <xf numFmtId="0" fontId="41" fillId="0" borderId="0" xfId="0" applyFont="1" applyFill="1"/>
    <xf numFmtId="0" fontId="0" fillId="0" borderId="0" xfId="0" applyBorder="1" applyAlignment="1">
      <alignment horizontal="left" indent="4"/>
    </xf>
    <xf numFmtId="0" fontId="0" fillId="0" borderId="0" xfId="0" applyFont="1" applyFill="1" applyBorder="1" applyAlignment="1">
      <alignment horizontal="left" vertical="center" indent="3"/>
    </xf>
    <xf numFmtId="0" fontId="14" fillId="0" borderId="7" xfId="0" applyFont="1" applyFill="1" applyBorder="1"/>
    <xf numFmtId="0" fontId="31" fillId="0" borderId="0" xfId="0" applyFont="1" applyFill="1" applyAlignment="1">
      <alignment horizontal="left" vertical="top" wrapText="1"/>
    </xf>
    <xf numFmtId="0" fontId="31" fillId="0" borderId="0" xfId="0" applyFont="1" applyFill="1" applyAlignment="1">
      <alignment wrapText="1"/>
    </xf>
    <xf numFmtId="0" fontId="10" fillId="0" borderId="0" xfId="0" applyFont="1" applyFill="1" applyBorder="1"/>
    <xf numFmtId="0" fontId="32" fillId="0" borderId="0" xfId="0" applyFont="1" applyFill="1" applyAlignment="1">
      <alignment wrapText="1"/>
    </xf>
    <xf numFmtId="0" fontId="31" fillId="0" borderId="0" xfId="0" applyFont="1" applyBorder="1"/>
    <xf numFmtId="0" fontId="31" fillId="0" borderId="0" xfId="0" applyFont="1" applyBorder="1" applyAlignment="1">
      <alignment horizontal="left"/>
    </xf>
    <xf numFmtId="0" fontId="36" fillId="0" borderId="0" xfId="0" applyFont="1" applyBorder="1"/>
    <xf numFmtId="0" fontId="36" fillId="0" borderId="0" xfId="0" applyFont="1" applyAlignment="1">
      <alignment horizontal="left"/>
    </xf>
    <xf numFmtId="0" fontId="32" fillId="0" borderId="4" xfId="0" applyFont="1" applyFill="1" applyBorder="1" applyAlignment="1">
      <alignment wrapText="1"/>
    </xf>
    <xf numFmtId="0" fontId="0" fillId="0" borderId="4" xfId="0" applyBorder="1" applyAlignment="1"/>
    <xf numFmtId="0" fontId="0" fillId="0" borderId="4" xfId="0" applyBorder="1" applyAlignment="1">
      <alignment wrapText="1"/>
    </xf>
    <xf numFmtId="0" fontId="0" fillId="0" borderId="0" xfId="0" applyAlignment="1">
      <alignment wrapText="1"/>
    </xf>
    <xf numFmtId="0" fontId="42" fillId="0" borderId="0" xfId="0" applyFont="1" applyBorder="1" applyAlignment="1">
      <alignment wrapText="1"/>
    </xf>
    <xf numFmtId="0" fontId="32" fillId="0" borderId="0" xfId="0" applyFont="1" applyAlignment="1">
      <alignment wrapText="1"/>
    </xf>
    <xf numFmtId="0" fontId="38" fillId="0" borderId="0" xfId="0" applyFont="1" applyAlignment="1"/>
    <xf numFmtId="0" fontId="32" fillId="0" borderId="0" xfId="0" applyFont="1" applyFill="1" applyAlignment="1">
      <alignment wrapText="1"/>
    </xf>
    <xf numFmtId="0" fontId="37" fillId="0" borderId="0" xfId="0" applyFont="1" applyFill="1" applyAlignment="1">
      <alignment horizontal="left"/>
    </xf>
    <xf numFmtId="0" fontId="0" fillId="0" borderId="4" xfId="0" applyFill="1" applyBorder="1" applyAlignment="1">
      <alignment wrapText="1"/>
    </xf>
    <xf numFmtId="0" fontId="32" fillId="0" borderId="4" xfId="0" applyFont="1" applyFill="1" applyBorder="1" applyAlignment="1">
      <alignment horizontal="left" vertical="top" wrapText="1"/>
    </xf>
    <xf numFmtId="0" fontId="42" fillId="0" borderId="0" xfId="0" applyFont="1" applyFill="1" applyAlignment="1">
      <alignment wrapText="1"/>
    </xf>
    <xf numFmtId="0" fontId="0" fillId="0" borderId="0" xfId="0" applyFill="1" applyAlignment="1">
      <alignment wrapText="1"/>
    </xf>
    <xf numFmtId="0" fontId="31" fillId="0" borderId="0" xfId="0" applyFont="1" applyFill="1" applyAlignment="1">
      <alignment horizontal="left"/>
    </xf>
    <xf numFmtId="0" fontId="0" fillId="0" borderId="0" xfId="0" applyFill="1"/>
    <xf numFmtId="0" fontId="30" fillId="0" borderId="3" xfId="0" applyFont="1" applyFill="1" applyBorder="1" applyAlignment="1">
      <alignment horizontal="center"/>
    </xf>
    <xf numFmtId="0" fontId="0" fillId="0" borderId="0" xfId="0" applyFill="1" applyAlignment="1">
      <alignment horizontal="left" indent="2"/>
    </xf>
    <xf numFmtId="0" fontId="0" fillId="0" borderId="0" xfId="0" applyFill="1" applyAlignment="1">
      <alignment horizontal="left" indent="3"/>
    </xf>
    <xf numFmtId="0" fontId="0" fillId="0" borderId="4" xfId="0" applyFill="1" applyBorder="1" applyAlignment="1">
      <alignment horizontal="left" indent="3"/>
    </xf>
    <xf numFmtId="0" fontId="40" fillId="0" borderId="0" xfId="0" applyFont="1" applyFill="1"/>
    <xf numFmtId="0" fontId="30" fillId="0" borderId="0" xfId="0" applyFont="1" applyFill="1" applyBorder="1" applyAlignment="1">
      <alignment horizontal="center"/>
    </xf>
    <xf numFmtId="3" fontId="0" fillId="0" borderId="4" xfId="0" applyNumberFormat="1" applyBorder="1" applyAlignment="1">
      <alignment horizontal="right"/>
    </xf>
    <xf numFmtId="0" fontId="12" fillId="0" borderId="0" xfId="0" applyFont="1" applyFill="1" applyAlignment="1">
      <alignment wrapText="1"/>
    </xf>
    <xf numFmtId="0" fontId="0" fillId="0" borderId="4" xfId="0" applyFill="1" applyBorder="1" applyAlignment="1"/>
    <xf numFmtId="0" fontId="0" fillId="0" borderId="0" xfId="0" applyFont="1" applyFill="1" applyAlignment="1">
      <alignment horizontal="left" indent="2"/>
    </xf>
    <xf numFmtId="0" fontId="0" fillId="0" borderId="0" xfId="0" applyFont="1" applyFill="1" applyAlignment="1">
      <alignment horizontal="right"/>
    </xf>
    <xf numFmtId="3" fontId="30" fillId="0" borderId="0" xfId="0" applyNumberFormat="1" applyFont="1" applyFill="1" applyBorder="1" applyAlignment="1">
      <alignment horizontal="center"/>
    </xf>
    <xf numFmtId="3" fontId="0" fillId="0" borderId="4" xfId="0" applyNumberFormat="1" applyFont="1" applyFill="1" applyBorder="1"/>
    <xf numFmtId="0" fontId="30" fillId="0" borderId="0" xfId="0" applyFont="1" applyBorder="1" applyAlignment="1">
      <alignment horizontal="right"/>
    </xf>
    <xf numFmtId="0" fontId="4" fillId="0" borderId="0" xfId="0" applyFont="1" applyFill="1" applyAlignment="1">
      <alignment horizontal="left" vertical="top"/>
    </xf>
    <xf numFmtId="0" fontId="30" fillId="0" borderId="0" xfId="0" applyFont="1" applyBorder="1" applyAlignment="1">
      <alignment horizontal="left" vertical="top"/>
    </xf>
    <xf numFmtId="0" fontId="12" fillId="0" borderId="0" xfId="0" applyFont="1"/>
    <xf numFmtId="3" fontId="30" fillId="0" borderId="0" xfId="0" quotePrefix="1" applyNumberFormat="1" applyFont="1" applyAlignment="1">
      <alignment horizontal="right"/>
    </xf>
    <xf numFmtId="0" fontId="31" fillId="0" borderId="0" xfId="0" applyFont="1" applyFill="1" applyAlignment="1">
      <alignment horizontal="left" vertical="top" wrapText="1"/>
    </xf>
    <xf numFmtId="0" fontId="0" fillId="0" borderId="0" xfId="0" applyFont="1" applyAlignment="1">
      <alignment horizontal="left" vertical="top" wrapText="1"/>
    </xf>
    <xf numFmtId="0" fontId="31"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left" vertical="top"/>
    </xf>
    <xf numFmtId="0" fontId="31" fillId="0" borderId="0" xfId="0" applyFont="1" applyFill="1" applyAlignment="1">
      <alignment horizontal="left" wrapText="1"/>
    </xf>
    <xf numFmtId="0" fontId="0" fillId="0" borderId="0" xfId="0" applyFont="1" applyAlignment="1">
      <alignment wrapText="1"/>
    </xf>
    <xf numFmtId="0" fontId="0" fillId="0" borderId="0" xfId="0" applyFont="1" applyAlignment="1">
      <alignment horizontal="left" vertical="top"/>
    </xf>
    <xf numFmtId="0" fontId="32" fillId="0" borderId="4" xfId="0" applyFont="1" applyFill="1" applyBorder="1" applyAlignment="1">
      <alignment wrapText="1"/>
    </xf>
    <xf numFmtId="0" fontId="0" fillId="0" borderId="4" xfId="0" applyBorder="1" applyAlignment="1"/>
    <xf numFmtId="0" fontId="31" fillId="0" borderId="0" xfId="0" applyFont="1" applyFill="1" applyBorder="1" applyAlignment="1">
      <alignment wrapText="1"/>
    </xf>
    <xf numFmtId="0" fontId="31" fillId="0" borderId="0" xfId="0" applyFont="1" applyAlignment="1">
      <alignment wrapText="1"/>
    </xf>
    <xf numFmtId="0" fontId="0" fillId="0" borderId="0" xfId="0" applyFont="1" applyAlignment="1"/>
    <xf numFmtId="0" fontId="10" fillId="0" borderId="0" xfId="0" applyFont="1" applyFill="1" applyAlignment="1">
      <alignment wrapText="1"/>
    </xf>
    <xf numFmtId="0" fontId="0" fillId="0" borderId="4" xfId="0" applyFill="1" applyBorder="1" applyAlignment="1">
      <alignment wrapText="1"/>
    </xf>
    <xf numFmtId="0" fontId="0" fillId="0" borderId="4" xfId="0" applyBorder="1" applyAlignment="1">
      <alignment wrapText="1"/>
    </xf>
    <xf numFmtId="0" fontId="37" fillId="0" borderId="0" xfId="0" applyFont="1" applyBorder="1" applyAlignment="1">
      <alignment wrapText="1"/>
    </xf>
    <xf numFmtId="0" fontId="0" fillId="0" borderId="0" xfId="0" applyAlignment="1">
      <alignment wrapText="1"/>
    </xf>
    <xf numFmtId="0" fontId="32" fillId="0" borderId="0" xfId="0" applyFont="1" applyAlignment="1">
      <alignment wrapText="1"/>
    </xf>
    <xf numFmtId="0" fontId="38" fillId="0" borderId="0" xfId="0" applyFont="1" applyAlignment="1"/>
    <xf numFmtId="0" fontId="12" fillId="0" borderId="4" xfId="0" applyFont="1" applyFill="1" applyBorder="1" applyAlignment="1">
      <alignment wrapText="1"/>
    </xf>
    <xf numFmtId="0" fontId="42" fillId="0" borderId="4" xfId="0" applyFont="1" applyFill="1" applyBorder="1" applyAlignment="1">
      <alignment wrapText="1"/>
    </xf>
    <xf numFmtId="0" fontId="32" fillId="0" borderId="4" xfId="0" applyFont="1" applyFill="1" applyBorder="1" applyAlignment="1">
      <alignment horizontal="left" vertical="top" wrapText="1"/>
    </xf>
    <xf numFmtId="0" fontId="0" fillId="0" borderId="4" xfId="0" applyBorder="1" applyAlignment="1">
      <alignment horizontal="left" vertical="top"/>
    </xf>
    <xf numFmtId="0" fontId="42" fillId="0" borderId="0" xfId="0" applyFont="1" applyFill="1" applyAlignment="1">
      <alignment wrapText="1"/>
    </xf>
    <xf numFmtId="0" fontId="38" fillId="0" borderId="0" xfId="0" applyFont="1" applyFill="1"/>
    <xf numFmtId="0" fontId="0" fillId="0" borderId="0" xfId="0" applyFill="1"/>
    <xf numFmtId="0" fontId="42" fillId="0" borderId="4" xfId="0" applyFont="1" applyBorder="1" applyAlignment="1">
      <alignment wrapText="1"/>
    </xf>
    <xf numFmtId="0" fontId="36" fillId="0" borderId="0" xfId="0" applyFont="1" applyFill="1" applyBorder="1" applyAlignment="1">
      <alignment horizontal="left" wrapText="1"/>
    </xf>
    <xf numFmtId="0" fontId="32" fillId="0" borderId="4" xfId="0" applyFont="1" applyBorder="1" applyAlignment="1">
      <alignment wrapText="1"/>
    </xf>
    <xf numFmtId="0" fontId="36" fillId="0" borderId="0" xfId="0" applyFont="1" applyFill="1" applyAlignment="1">
      <alignment wrapText="1"/>
    </xf>
    <xf numFmtId="0" fontId="36" fillId="0" borderId="0" xfId="0" applyFont="1" applyAlignment="1">
      <alignment wrapText="1"/>
    </xf>
    <xf numFmtId="0" fontId="36" fillId="0" borderId="0" xfId="0" applyFont="1" applyAlignment="1">
      <alignment horizontal="left" wrapText="1"/>
    </xf>
    <xf numFmtId="0" fontId="0" fillId="0" borderId="0" xfId="0" applyAlignment="1"/>
    <xf numFmtId="0" fontId="0" fillId="0" borderId="5" xfId="0" applyBorder="1"/>
    <xf numFmtId="0" fontId="30" fillId="0" borderId="5" xfId="0" applyFont="1" applyBorder="1"/>
  </cellXfs>
  <cellStyles count="3">
    <cellStyle name="Millares" xfId="1" builtinId="3"/>
    <cellStyle name="Normal" xfId="0" builtinId="0" customBuiltin="1"/>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819150</xdr:colOff>
      <xdr:row>4</xdr:row>
      <xdr:rowOff>0</xdr:rowOff>
    </xdr:from>
    <xdr:to>
      <xdr:col>0</xdr:col>
      <xdr:colOff>819150</xdr:colOff>
      <xdr:row>5</xdr:row>
      <xdr:rowOff>209550</xdr:rowOff>
    </xdr:to>
    <xdr:pic>
      <xdr:nvPicPr>
        <xdr:cNvPr id="1073" name="Picture 1">
          <a:extLst>
            <a:ext uri="{FF2B5EF4-FFF2-40B4-BE49-F238E27FC236}">
              <a16:creationId xmlns:a16="http://schemas.microsoft.com/office/drawing/2014/main" id="{D9029A85-3ACF-496E-1D51-F355B0473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914400"/>
          <a:ext cx="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4</xdr:row>
      <xdr:rowOff>0</xdr:rowOff>
    </xdr:from>
    <xdr:to>
      <xdr:col>0</xdr:col>
      <xdr:colOff>819150</xdr:colOff>
      <xdr:row>5</xdr:row>
      <xdr:rowOff>209550</xdr:rowOff>
    </xdr:to>
    <xdr:pic>
      <xdr:nvPicPr>
        <xdr:cNvPr id="1074" name="Picture 1">
          <a:extLst>
            <a:ext uri="{FF2B5EF4-FFF2-40B4-BE49-F238E27FC236}">
              <a16:creationId xmlns:a16="http://schemas.microsoft.com/office/drawing/2014/main" id="{90CD4288-E3E7-A846-AB70-CCC6DBA16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914400"/>
          <a:ext cx="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4</xdr:row>
      <xdr:rowOff>0</xdr:rowOff>
    </xdr:from>
    <xdr:to>
      <xdr:col>0</xdr:col>
      <xdr:colOff>819150</xdr:colOff>
      <xdr:row>5</xdr:row>
      <xdr:rowOff>38100</xdr:rowOff>
    </xdr:to>
    <xdr:pic>
      <xdr:nvPicPr>
        <xdr:cNvPr id="1075" name="Picture 1">
          <a:extLst>
            <a:ext uri="{FF2B5EF4-FFF2-40B4-BE49-F238E27FC236}">
              <a16:creationId xmlns:a16="http://schemas.microsoft.com/office/drawing/2014/main" id="{C2636FE9-EEFD-6D33-E5ED-78C18687F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914400"/>
          <a:ext cx="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4</xdr:row>
      <xdr:rowOff>0</xdr:rowOff>
    </xdr:from>
    <xdr:to>
      <xdr:col>0</xdr:col>
      <xdr:colOff>819150</xdr:colOff>
      <xdr:row>5</xdr:row>
      <xdr:rowOff>38100</xdr:rowOff>
    </xdr:to>
    <xdr:pic>
      <xdr:nvPicPr>
        <xdr:cNvPr id="1076" name="Picture 1">
          <a:extLst>
            <a:ext uri="{FF2B5EF4-FFF2-40B4-BE49-F238E27FC236}">
              <a16:creationId xmlns:a16="http://schemas.microsoft.com/office/drawing/2014/main" id="{A9823BF7-69C1-A5B6-158A-EC35D099A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914400"/>
          <a:ext cx="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4</xdr:row>
      <xdr:rowOff>0</xdr:rowOff>
    </xdr:from>
    <xdr:to>
      <xdr:col>0</xdr:col>
      <xdr:colOff>819150</xdr:colOff>
      <xdr:row>5</xdr:row>
      <xdr:rowOff>76200</xdr:rowOff>
    </xdr:to>
    <xdr:pic>
      <xdr:nvPicPr>
        <xdr:cNvPr id="1077" name="Picture 1">
          <a:extLst>
            <a:ext uri="{FF2B5EF4-FFF2-40B4-BE49-F238E27FC236}">
              <a16:creationId xmlns:a16="http://schemas.microsoft.com/office/drawing/2014/main" id="{B788DA5A-BAD7-605E-B31A-6A62CCB61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914400"/>
          <a:ext cx="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4</xdr:row>
      <xdr:rowOff>0</xdr:rowOff>
    </xdr:from>
    <xdr:to>
      <xdr:col>0</xdr:col>
      <xdr:colOff>819150</xdr:colOff>
      <xdr:row>5</xdr:row>
      <xdr:rowOff>76200</xdr:rowOff>
    </xdr:to>
    <xdr:pic>
      <xdr:nvPicPr>
        <xdr:cNvPr id="1078" name="Picture 1">
          <a:extLst>
            <a:ext uri="{FF2B5EF4-FFF2-40B4-BE49-F238E27FC236}">
              <a16:creationId xmlns:a16="http://schemas.microsoft.com/office/drawing/2014/main" id="{5708FE32-FB8F-B92B-82F1-554081632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914400"/>
          <a:ext cx="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4</xdr:row>
      <xdr:rowOff>0</xdr:rowOff>
    </xdr:from>
    <xdr:to>
      <xdr:col>0</xdr:col>
      <xdr:colOff>819150</xdr:colOff>
      <xdr:row>5</xdr:row>
      <xdr:rowOff>133350</xdr:rowOff>
    </xdr:to>
    <xdr:pic>
      <xdr:nvPicPr>
        <xdr:cNvPr id="1079" name="Picture 1">
          <a:extLst>
            <a:ext uri="{FF2B5EF4-FFF2-40B4-BE49-F238E27FC236}">
              <a16:creationId xmlns:a16="http://schemas.microsoft.com/office/drawing/2014/main" id="{2A5888FF-FCEC-769C-1167-09024D601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914400"/>
          <a:ext cx="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1743075</xdr:colOff>
      <xdr:row>5</xdr:row>
      <xdr:rowOff>47625</xdr:rowOff>
    </xdr:from>
    <xdr:to>
      <xdr:col>0</xdr:col>
      <xdr:colOff>1743075</xdr:colOff>
      <xdr:row>6</xdr:row>
      <xdr:rowOff>209550</xdr:rowOff>
    </xdr:to>
    <xdr:pic>
      <xdr:nvPicPr>
        <xdr:cNvPr id="1080" name="Picture 1">
          <a:extLst>
            <a:ext uri="{FF2B5EF4-FFF2-40B4-BE49-F238E27FC236}">
              <a16:creationId xmlns:a16="http://schemas.microsoft.com/office/drawing/2014/main" id="{3816560F-5A44-C976-770E-4A7FD3C3B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3075" y="1190625"/>
          <a:ext cx="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5</xdr:row>
      <xdr:rowOff>0</xdr:rowOff>
    </xdr:from>
    <xdr:to>
      <xdr:col>0</xdr:col>
      <xdr:colOff>819150</xdr:colOff>
      <xdr:row>6</xdr:row>
      <xdr:rowOff>38100</xdr:rowOff>
    </xdr:to>
    <xdr:pic>
      <xdr:nvPicPr>
        <xdr:cNvPr id="1081" name="Picture 1">
          <a:extLst>
            <a:ext uri="{FF2B5EF4-FFF2-40B4-BE49-F238E27FC236}">
              <a16:creationId xmlns:a16="http://schemas.microsoft.com/office/drawing/2014/main" id="{580F9C1F-0C27-4F54-1085-44C400821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1143000"/>
          <a:ext cx="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5</xdr:row>
      <xdr:rowOff>0</xdr:rowOff>
    </xdr:from>
    <xdr:to>
      <xdr:col>0</xdr:col>
      <xdr:colOff>819150</xdr:colOff>
      <xdr:row>6</xdr:row>
      <xdr:rowOff>38100</xdr:rowOff>
    </xdr:to>
    <xdr:pic>
      <xdr:nvPicPr>
        <xdr:cNvPr id="1082" name="Picture 1">
          <a:extLst>
            <a:ext uri="{FF2B5EF4-FFF2-40B4-BE49-F238E27FC236}">
              <a16:creationId xmlns:a16="http://schemas.microsoft.com/office/drawing/2014/main" id="{F4D9904F-C6AE-D3BC-DCEC-8D8D7CDCA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1143000"/>
          <a:ext cx="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5</xdr:row>
      <xdr:rowOff>0</xdr:rowOff>
    </xdr:from>
    <xdr:to>
      <xdr:col>0</xdr:col>
      <xdr:colOff>819150</xdr:colOff>
      <xdr:row>6</xdr:row>
      <xdr:rowOff>76200</xdr:rowOff>
    </xdr:to>
    <xdr:pic>
      <xdr:nvPicPr>
        <xdr:cNvPr id="1083" name="Picture 1">
          <a:extLst>
            <a:ext uri="{FF2B5EF4-FFF2-40B4-BE49-F238E27FC236}">
              <a16:creationId xmlns:a16="http://schemas.microsoft.com/office/drawing/2014/main" id="{5AF6BA76-8AA4-3514-14D8-4B6AE0097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1143000"/>
          <a:ext cx="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1533525</xdr:colOff>
      <xdr:row>2</xdr:row>
      <xdr:rowOff>19050</xdr:rowOff>
    </xdr:to>
    <xdr:pic>
      <xdr:nvPicPr>
        <xdr:cNvPr id="2" name="LogoCopiado_1953">
          <a:extLst>
            <a:ext uri="{FF2B5EF4-FFF2-40B4-BE49-F238E27FC236}">
              <a16:creationId xmlns:a16="http://schemas.microsoft.com/office/drawing/2014/main" id="{F0B9ED6A-4725-440B-BFA1-41369DF9763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15335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819150</xdr:colOff>
      <xdr:row>4</xdr:row>
      <xdr:rowOff>0</xdr:rowOff>
    </xdr:from>
    <xdr:to>
      <xdr:col>0</xdr:col>
      <xdr:colOff>819150</xdr:colOff>
      <xdr:row>6</xdr:row>
      <xdr:rowOff>19050</xdr:rowOff>
    </xdr:to>
    <xdr:pic>
      <xdr:nvPicPr>
        <xdr:cNvPr id="2185" name="Picture 1">
          <a:extLst>
            <a:ext uri="{FF2B5EF4-FFF2-40B4-BE49-F238E27FC236}">
              <a16:creationId xmlns:a16="http://schemas.microsoft.com/office/drawing/2014/main" id="{DD5AA3A3-2A5F-505A-B410-E8C7F11CF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914400"/>
          <a:ext cx="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4</xdr:row>
      <xdr:rowOff>0</xdr:rowOff>
    </xdr:from>
    <xdr:to>
      <xdr:col>0</xdr:col>
      <xdr:colOff>819150</xdr:colOff>
      <xdr:row>6</xdr:row>
      <xdr:rowOff>19050</xdr:rowOff>
    </xdr:to>
    <xdr:pic>
      <xdr:nvPicPr>
        <xdr:cNvPr id="2186" name="Picture 1">
          <a:extLst>
            <a:ext uri="{FF2B5EF4-FFF2-40B4-BE49-F238E27FC236}">
              <a16:creationId xmlns:a16="http://schemas.microsoft.com/office/drawing/2014/main" id="{6C46304A-1399-C505-7A5F-5ADDEC8CD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914400"/>
          <a:ext cx="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4</xdr:row>
      <xdr:rowOff>0</xdr:rowOff>
    </xdr:from>
    <xdr:to>
      <xdr:col>0</xdr:col>
      <xdr:colOff>819150</xdr:colOff>
      <xdr:row>5</xdr:row>
      <xdr:rowOff>76200</xdr:rowOff>
    </xdr:to>
    <xdr:pic>
      <xdr:nvPicPr>
        <xdr:cNvPr id="2187" name="Picture 1">
          <a:extLst>
            <a:ext uri="{FF2B5EF4-FFF2-40B4-BE49-F238E27FC236}">
              <a16:creationId xmlns:a16="http://schemas.microsoft.com/office/drawing/2014/main" id="{49508309-75F9-1867-7BF1-BEE334DC3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914400"/>
          <a:ext cx="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4</xdr:row>
      <xdr:rowOff>0</xdr:rowOff>
    </xdr:from>
    <xdr:to>
      <xdr:col>0</xdr:col>
      <xdr:colOff>819150</xdr:colOff>
      <xdr:row>5</xdr:row>
      <xdr:rowOff>76200</xdr:rowOff>
    </xdr:to>
    <xdr:pic>
      <xdr:nvPicPr>
        <xdr:cNvPr id="2188" name="Picture 1">
          <a:extLst>
            <a:ext uri="{FF2B5EF4-FFF2-40B4-BE49-F238E27FC236}">
              <a16:creationId xmlns:a16="http://schemas.microsoft.com/office/drawing/2014/main" id="{B62D4EAD-CF22-49A0-2BAB-02C9F3DE3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914400"/>
          <a:ext cx="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4</xdr:row>
      <xdr:rowOff>0</xdr:rowOff>
    </xdr:from>
    <xdr:to>
      <xdr:col>0</xdr:col>
      <xdr:colOff>819150</xdr:colOff>
      <xdr:row>5</xdr:row>
      <xdr:rowOff>114300</xdr:rowOff>
    </xdr:to>
    <xdr:pic>
      <xdr:nvPicPr>
        <xdr:cNvPr id="2189" name="Picture 1">
          <a:extLst>
            <a:ext uri="{FF2B5EF4-FFF2-40B4-BE49-F238E27FC236}">
              <a16:creationId xmlns:a16="http://schemas.microsoft.com/office/drawing/2014/main" id="{3404A81F-2566-977E-DA94-F9F2F3C42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914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4</xdr:row>
      <xdr:rowOff>0</xdr:rowOff>
    </xdr:from>
    <xdr:to>
      <xdr:col>0</xdr:col>
      <xdr:colOff>819150</xdr:colOff>
      <xdr:row>5</xdr:row>
      <xdr:rowOff>114300</xdr:rowOff>
    </xdr:to>
    <xdr:pic>
      <xdr:nvPicPr>
        <xdr:cNvPr id="2190" name="Picture 1">
          <a:extLst>
            <a:ext uri="{FF2B5EF4-FFF2-40B4-BE49-F238E27FC236}">
              <a16:creationId xmlns:a16="http://schemas.microsoft.com/office/drawing/2014/main" id="{9AD9CE58-0683-C1A5-FBB2-3B00CD3FC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9144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4</xdr:row>
      <xdr:rowOff>0</xdr:rowOff>
    </xdr:from>
    <xdr:to>
      <xdr:col>0</xdr:col>
      <xdr:colOff>819150</xdr:colOff>
      <xdr:row>5</xdr:row>
      <xdr:rowOff>133350</xdr:rowOff>
    </xdr:to>
    <xdr:pic>
      <xdr:nvPicPr>
        <xdr:cNvPr id="2191" name="Picture 1">
          <a:extLst>
            <a:ext uri="{FF2B5EF4-FFF2-40B4-BE49-F238E27FC236}">
              <a16:creationId xmlns:a16="http://schemas.microsoft.com/office/drawing/2014/main" id="{BCBC51C9-9994-4C65-D025-79FFA4D5B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914400"/>
          <a:ext cx="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1743075</xdr:colOff>
      <xdr:row>5</xdr:row>
      <xdr:rowOff>47625</xdr:rowOff>
    </xdr:from>
    <xdr:to>
      <xdr:col>0</xdr:col>
      <xdr:colOff>1743075</xdr:colOff>
      <xdr:row>7</xdr:row>
      <xdr:rowOff>19050</xdr:rowOff>
    </xdr:to>
    <xdr:pic>
      <xdr:nvPicPr>
        <xdr:cNvPr id="2192" name="Picture 1">
          <a:extLst>
            <a:ext uri="{FF2B5EF4-FFF2-40B4-BE49-F238E27FC236}">
              <a16:creationId xmlns:a16="http://schemas.microsoft.com/office/drawing/2014/main" id="{B0406D7C-8FAB-646C-E791-E59C9B855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3075" y="1190625"/>
          <a:ext cx="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5</xdr:row>
      <xdr:rowOff>0</xdr:rowOff>
    </xdr:from>
    <xdr:to>
      <xdr:col>0</xdr:col>
      <xdr:colOff>819150</xdr:colOff>
      <xdr:row>6</xdr:row>
      <xdr:rowOff>76200</xdr:rowOff>
    </xdr:to>
    <xdr:pic>
      <xdr:nvPicPr>
        <xdr:cNvPr id="2193" name="Picture 1">
          <a:extLst>
            <a:ext uri="{FF2B5EF4-FFF2-40B4-BE49-F238E27FC236}">
              <a16:creationId xmlns:a16="http://schemas.microsoft.com/office/drawing/2014/main" id="{5E8482A9-FE85-1FEF-C791-9C990102A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1143000"/>
          <a:ext cx="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5</xdr:row>
      <xdr:rowOff>0</xdr:rowOff>
    </xdr:from>
    <xdr:to>
      <xdr:col>0</xdr:col>
      <xdr:colOff>819150</xdr:colOff>
      <xdr:row>6</xdr:row>
      <xdr:rowOff>76200</xdr:rowOff>
    </xdr:to>
    <xdr:pic>
      <xdr:nvPicPr>
        <xdr:cNvPr id="2194" name="Picture 1">
          <a:extLst>
            <a:ext uri="{FF2B5EF4-FFF2-40B4-BE49-F238E27FC236}">
              <a16:creationId xmlns:a16="http://schemas.microsoft.com/office/drawing/2014/main" id="{A905C69E-6C9E-4489-E4D8-A92CA04A2B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1143000"/>
          <a:ext cx="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5</xdr:row>
      <xdr:rowOff>0</xdr:rowOff>
    </xdr:from>
    <xdr:to>
      <xdr:col>0</xdr:col>
      <xdr:colOff>819150</xdr:colOff>
      <xdr:row>6</xdr:row>
      <xdr:rowOff>114300</xdr:rowOff>
    </xdr:to>
    <xdr:pic>
      <xdr:nvPicPr>
        <xdr:cNvPr id="2195" name="Picture 1">
          <a:extLst>
            <a:ext uri="{FF2B5EF4-FFF2-40B4-BE49-F238E27FC236}">
              <a16:creationId xmlns:a16="http://schemas.microsoft.com/office/drawing/2014/main" id="{29999CAB-2B19-480F-8D85-3A4C8663B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11430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5</xdr:row>
      <xdr:rowOff>0</xdr:rowOff>
    </xdr:from>
    <xdr:to>
      <xdr:col>0</xdr:col>
      <xdr:colOff>819150</xdr:colOff>
      <xdr:row>6</xdr:row>
      <xdr:rowOff>114300</xdr:rowOff>
    </xdr:to>
    <xdr:pic>
      <xdr:nvPicPr>
        <xdr:cNvPr id="2196" name="Picture 1">
          <a:extLst>
            <a:ext uri="{FF2B5EF4-FFF2-40B4-BE49-F238E27FC236}">
              <a16:creationId xmlns:a16="http://schemas.microsoft.com/office/drawing/2014/main" id="{565801C4-9CDF-5B9C-ABA0-B6EF243EC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1143000"/>
          <a:ext cx="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4</xdr:row>
      <xdr:rowOff>0</xdr:rowOff>
    </xdr:from>
    <xdr:to>
      <xdr:col>0</xdr:col>
      <xdr:colOff>819150</xdr:colOff>
      <xdr:row>5</xdr:row>
      <xdr:rowOff>209550</xdr:rowOff>
    </xdr:to>
    <xdr:pic>
      <xdr:nvPicPr>
        <xdr:cNvPr id="2197" name="Picture 1">
          <a:extLst>
            <a:ext uri="{FF2B5EF4-FFF2-40B4-BE49-F238E27FC236}">
              <a16:creationId xmlns:a16="http://schemas.microsoft.com/office/drawing/2014/main" id="{F0F35640-4726-6D05-195D-8354F3C72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914400"/>
          <a:ext cx="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4</xdr:row>
      <xdr:rowOff>0</xdr:rowOff>
    </xdr:from>
    <xdr:to>
      <xdr:col>0</xdr:col>
      <xdr:colOff>819150</xdr:colOff>
      <xdr:row>5</xdr:row>
      <xdr:rowOff>209550</xdr:rowOff>
    </xdr:to>
    <xdr:pic>
      <xdr:nvPicPr>
        <xdr:cNvPr id="2198" name="Picture 1">
          <a:extLst>
            <a:ext uri="{FF2B5EF4-FFF2-40B4-BE49-F238E27FC236}">
              <a16:creationId xmlns:a16="http://schemas.microsoft.com/office/drawing/2014/main" id="{9C3A635C-6B51-6AAF-052A-6C298C0F1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914400"/>
          <a:ext cx="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4</xdr:row>
      <xdr:rowOff>0</xdr:rowOff>
    </xdr:from>
    <xdr:to>
      <xdr:col>0</xdr:col>
      <xdr:colOff>819150</xdr:colOff>
      <xdr:row>5</xdr:row>
      <xdr:rowOff>38100</xdr:rowOff>
    </xdr:to>
    <xdr:pic>
      <xdr:nvPicPr>
        <xdr:cNvPr id="2199" name="Picture 1">
          <a:extLst>
            <a:ext uri="{FF2B5EF4-FFF2-40B4-BE49-F238E27FC236}">
              <a16:creationId xmlns:a16="http://schemas.microsoft.com/office/drawing/2014/main" id="{F9E8C605-EDE1-5D3A-F5E7-5373054C5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914400"/>
          <a:ext cx="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4</xdr:row>
      <xdr:rowOff>0</xdr:rowOff>
    </xdr:from>
    <xdr:to>
      <xdr:col>0</xdr:col>
      <xdr:colOff>819150</xdr:colOff>
      <xdr:row>5</xdr:row>
      <xdr:rowOff>38100</xdr:rowOff>
    </xdr:to>
    <xdr:pic>
      <xdr:nvPicPr>
        <xdr:cNvPr id="2200" name="Picture 1">
          <a:extLst>
            <a:ext uri="{FF2B5EF4-FFF2-40B4-BE49-F238E27FC236}">
              <a16:creationId xmlns:a16="http://schemas.microsoft.com/office/drawing/2014/main" id="{2A515667-24DD-51B8-F176-6D86BE88B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914400"/>
          <a:ext cx="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4</xdr:row>
      <xdr:rowOff>0</xdr:rowOff>
    </xdr:from>
    <xdr:to>
      <xdr:col>0</xdr:col>
      <xdr:colOff>819150</xdr:colOff>
      <xdr:row>5</xdr:row>
      <xdr:rowOff>76200</xdr:rowOff>
    </xdr:to>
    <xdr:pic>
      <xdr:nvPicPr>
        <xdr:cNvPr id="2201" name="Picture 1">
          <a:extLst>
            <a:ext uri="{FF2B5EF4-FFF2-40B4-BE49-F238E27FC236}">
              <a16:creationId xmlns:a16="http://schemas.microsoft.com/office/drawing/2014/main" id="{29C82875-7967-59CD-3F26-7B12518EDE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914400"/>
          <a:ext cx="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4</xdr:row>
      <xdr:rowOff>0</xdr:rowOff>
    </xdr:from>
    <xdr:to>
      <xdr:col>0</xdr:col>
      <xdr:colOff>819150</xdr:colOff>
      <xdr:row>5</xdr:row>
      <xdr:rowOff>76200</xdr:rowOff>
    </xdr:to>
    <xdr:pic>
      <xdr:nvPicPr>
        <xdr:cNvPr id="2202" name="Picture 1">
          <a:extLst>
            <a:ext uri="{FF2B5EF4-FFF2-40B4-BE49-F238E27FC236}">
              <a16:creationId xmlns:a16="http://schemas.microsoft.com/office/drawing/2014/main" id="{AC61E5EA-2D77-8785-3A43-B8484C21E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914400"/>
          <a:ext cx="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4</xdr:row>
      <xdr:rowOff>0</xdr:rowOff>
    </xdr:from>
    <xdr:to>
      <xdr:col>0</xdr:col>
      <xdr:colOff>819150</xdr:colOff>
      <xdr:row>5</xdr:row>
      <xdr:rowOff>133350</xdr:rowOff>
    </xdr:to>
    <xdr:pic>
      <xdr:nvPicPr>
        <xdr:cNvPr id="2203" name="Picture 1">
          <a:extLst>
            <a:ext uri="{FF2B5EF4-FFF2-40B4-BE49-F238E27FC236}">
              <a16:creationId xmlns:a16="http://schemas.microsoft.com/office/drawing/2014/main" id="{09D13660-846E-D3D8-AA53-BD78C8BE3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914400"/>
          <a:ext cx="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5</xdr:row>
      <xdr:rowOff>0</xdr:rowOff>
    </xdr:from>
    <xdr:to>
      <xdr:col>0</xdr:col>
      <xdr:colOff>819150</xdr:colOff>
      <xdr:row>6</xdr:row>
      <xdr:rowOff>38100</xdr:rowOff>
    </xdr:to>
    <xdr:pic>
      <xdr:nvPicPr>
        <xdr:cNvPr id="2204" name="Picture 1">
          <a:extLst>
            <a:ext uri="{FF2B5EF4-FFF2-40B4-BE49-F238E27FC236}">
              <a16:creationId xmlns:a16="http://schemas.microsoft.com/office/drawing/2014/main" id="{531F3408-5CF6-9D32-5B98-4118268F7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1143000"/>
          <a:ext cx="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5</xdr:row>
      <xdr:rowOff>0</xdr:rowOff>
    </xdr:from>
    <xdr:to>
      <xdr:col>0</xdr:col>
      <xdr:colOff>819150</xdr:colOff>
      <xdr:row>6</xdr:row>
      <xdr:rowOff>38100</xdr:rowOff>
    </xdr:to>
    <xdr:pic>
      <xdr:nvPicPr>
        <xdr:cNvPr id="2205" name="Picture 1">
          <a:extLst>
            <a:ext uri="{FF2B5EF4-FFF2-40B4-BE49-F238E27FC236}">
              <a16:creationId xmlns:a16="http://schemas.microsoft.com/office/drawing/2014/main" id="{782BA293-C852-D3D4-4CD5-50F84409D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1143000"/>
          <a:ext cx="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5</xdr:row>
      <xdr:rowOff>0</xdr:rowOff>
    </xdr:from>
    <xdr:to>
      <xdr:col>0</xdr:col>
      <xdr:colOff>819150</xdr:colOff>
      <xdr:row>6</xdr:row>
      <xdr:rowOff>76200</xdr:rowOff>
    </xdr:to>
    <xdr:pic>
      <xdr:nvPicPr>
        <xdr:cNvPr id="2206" name="Picture 1">
          <a:extLst>
            <a:ext uri="{FF2B5EF4-FFF2-40B4-BE49-F238E27FC236}">
              <a16:creationId xmlns:a16="http://schemas.microsoft.com/office/drawing/2014/main" id="{A4D6363B-FC9D-4EFC-261A-69B312124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1143000"/>
          <a:ext cx="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5</xdr:row>
      <xdr:rowOff>0</xdr:rowOff>
    </xdr:from>
    <xdr:to>
      <xdr:col>0</xdr:col>
      <xdr:colOff>819150</xdr:colOff>
      <xdr:row>6</xdr:row>
      <xdr:rowOff>76200</xdr:rowOff>
    </xdr:to>
    <xdr:pic>
      <xdr:nvPicPr>
        <xdr:cNvPr id="2207" name="Picture 1">
          <a:extLst>
            <a:ext uri="{FF2B5EF4-FFF2-40B4-BE49-F238E27FC236}">
              <a16:creationId xmlns:a16="http://schemas.microsoft.com/office/drawing/2014/main" id="{85B24044-2F32-D31E-4FDA-C057D40597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1143000"/>
          <a:ext cx="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4</xdr:row>
      <xdr:rowOff>0</xdr:rowOff>
    </xdr:from>
    <xdr:to>
      <xdr:col>0</xdr:col>
      <xdr:colOff>819150</xdr:colOff>
      <xdr:row>5</xdr:row>
      <xdr:rowOff>209550</xdr:rowOff>
    </xdr:to>
    <xdr:pic>
      <xdr:nvPicPr>
        <xdr:cNvPr id="2208" name="Picture 1">
          <a:extLst>
            <a:ext uri="{FF2B5EF4-FFF2-40B4-BE49-F238E27FC236}">
              <a16:creationId xmlns:a16="http://schemas.microsoft.com/office/drawing/2014/main" id="{A17BDC12-9678-8A08-1A39-CA1CDCF87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914400"/>
          <a:ext cx="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4</xdr:row>
      <xdr:rowOff>0</xdr:rowOff>
    </xdr:from>
    <xdr:to>
      <xdr:col>0</xdr:col>
      <xdr:colOff>819150</xdr:colOff>
      <xdr:row>5</xdr:row>
      <xdr:rowOff>209550</xdr:rowOff>
    </xdr:to>
    <xdr:pic>
      <xdr:nvPicPr>
        <xdr:cNvPr id="2209" name="Picture 1">
          <a:extLst>
            <a:ext uri="{FF2B5EF4-FFF2-40B4-BE49-F238E27FC236}">
              <a16:creationId xmlns:a16="http://schemas.microsoft.com/office/drawing/2014/main" id="{EBCA0CAE-75B8-6D2B-D34D-6837B7AD0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914400"/>
          <a:ext cx="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4</xdr:row>
      <xdr:rowOff>0</xdr:rowOff>
    </xdr:from>
    <xdr:to>
      <xdr:col>0</xdr:col>
      <xdr:colOff>819150</xdr:colOff>
      <xdr:row>5</xdr:row>
      <xdr:rowOff>38100</xdr:rowOff>
    </xdr:to>
    <xdr:pic>
      <xdr:nvPicPr>
        <xdr:cNvPr id="2210" name="Picture 1">
          <a:extLst>
            <a:ext uri="{FF2B5EF4-FFF2-40B4-BE49-F238E27FC236}">
              <a16:creationId xmlns:a16="http://schemas.microsoft.com/office/drawing/2014/main" id="{1EDB851F-00D7-5F60-3AB7-98CDF0EAE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914400"/>
          <a:ext cx="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4</xdr:row>
      <xdr:rowOff>0</xdr:rowOff>
    </xdr:from>
    <xdr:to>
      <xdr:col>0</xdr:col>
      <xdr:colOff>819150</xdr:colOff>
      <xdr:row>5</xdr:row>
      <xdr:rowOff>38100</xdr:rowOff>
    </xdr:to>
    <xdr:pic>
      <xdr:nvPicPr>
        <xdr:cNvPr id="2211" name="Picture 1">
          <a:extLst>
            <a:ext uri="{FF2B5EF4-FFF2-40B4-BE49-F238E27FC236}">
              <a16:creationId xmlns:a16="http://schemas.microsoft.com/office/drawing/2014/main" id="{A270C1D1-027C-9ABB-21C3-B5C1E5AA1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914400"/>
          <a:ext cx="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4</xdr:row>
      <xdr:rowOff>0</xdr:rowOff>
    </xdr:from>
    <xdr:to>
      <xdr:col>0</xdr:col>
      <xdr:colOff>819150</xdr:colOff>
      <xdr:row>5</xdr:row>
      <xdr:rowOff>76200</xdr:rowOff>
    </xdr:to>
    <xdr:pic>
      <xdr:nvPicPr>
        <xdr:cNvPr id="2212" name="Picture 1">
          <a:extLst>
            <a:ext uri="{FF2B5EF4-FFF2-40B4-BE49-F238E27FC236}">
              <a16:creationId xmlns:a16="http://schemas.microsoft.com/office/drawing/2014/main" id="{C7749954-4735-D497-5BEF-2F6E52988E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914400"/>
          <a:ext cx="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4</xdr:row>
      <xdr:rowOff>0</xdr:rowOff>
    </xdr:from>
    <xdr:to>
      <xdr:col>0</xdr:col>
      <xdr:colOff>819150</xdr:colOff>
      <xdr:row>5</xdr:row>
      <xdr:rowOff>76200</xdr:rowOff>
    </xdr:to>
    <xdr:pic>
      <xdr:nvPicPr>
        <xdr:cNvPr id="2213" name="Picture 1">
          <a:extLst>
            <a:ext uri="{FF2B5EF4-FFF2-40B4-BE49-F238E27FC236}">
              <a16:creationId xmlns:a16="http://schemas.microsoft.com/office/drawing/2014/main" id="{AF7D4524-33A1-544D-A30F-E3201ED32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914400"/>
          <a:ext cx="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4</xdr:row>
      <xdr:rowOff>0</xdr:rowOff>
    </xdr:from>
    <xdr:to>
      <xdr:col>0</xdr:col>
      <xdr:colOff>819150</xdr:colOff>
      <xdr:row>5</xdr:row>
      <xdr:rowOff>133350</xdr:rowOff>
    </xdr:to>
    <xdr:pic>
      <xdr:nvPicPr>
        <xdr:cNvPr id="2214" name="Picture 1">
          <a:extLst>
            <a:ext uri="{FF2B5EF4-FFF2-40B4-BE49-F238E27FC236}">
              <a16:creationId xmlns:a16="http://schemas.microsoft.com/office/drawing/2014/main" id="{D4D82787-5CFA-4DFB-9000-4C453F1AF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914400"/>
          <a:ext cx="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5</xdr:row>
      <xdr:rowOff>0</xdr:rowOff>
    </xdr:from>
    <xdr:to>
      <xdr:col>0</xdr:col>
      <xdr:colOff>819150</xdr:colOff>
      <xdr:row>6</xdr:row>
      <xdr:rowOff>38100</xdr:rowOff>
    </xdr:to>
    <xdr:pic>
      <xdr:nvPicPr>
        <xdr:cNvPr id="2215" name="Picture 1">
          <a:extLst>
            <a:ext uri="{FF2B5EF4-FFF2-40B4-BE49-F238E27FC236}">
              <a16:creationId xmlns:a16="http://schemas.microsoft.com/office/drawing/2014/main" id="{B2D8CD63-AE9D-E774-1B29-07855CF4E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1143000"/>
          <a:ext cx="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5</xdr:row>
      <xdr:rowOff>0</xdr:rowOff>
    </xdr:from>
    <xdr:to>
      <xdr:col>0</xdr:col>
      <xdr:colOff>819150</xdr:colOff>
      <xdr:row>6</xdr:row>
      <xdr:rowOff>38100</xdr:rowOff>
    </xdr:to>
    <xdr:pic>
      <xdr:nvPicPr>
        <xdr:cNvPr id="2216" name="Picture 1">
          <a:extLst>
            <a:ext uri="{FF2B5EF4-FFF2-40B4-BE49-F238E27FC236}">
              <a16:creationId xmlns:a16="http://schemas.microsoft.com/office/drawing/2014/main" id="{65C3269F-7F5C-49B3-AD6D-7BBF98FAB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1143000"/>
          <a:ext cx="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819150</xdr:colOff>
      <xdr:row>5</xdr:row>
      <xdr:rowOff>0</xdr:rowOff>
    </xdr:from>
    <xdr:to>
      <xdr:col>0</xdr:col>
      <xdr:colOff>819150</xdr:colOff>
      <xdr:row>6</xdr:row>
      <xdr:rowOff>76200</xdr:rowOff>
    </xdr:to>
    <xdr:pic>
      <xdr:nvPicPr>
        <xdr:cNvPr id="2217" name="Picture 1">
          <a:extLst>
            <a:ext uri="{FF2B5EF4-FFF2-40B4-BE49-F238E27FC236}">
              <a16:creationId xmlns:a16="http://schemas.microsoft.com/office/drawing/2014/main" id="{4BBAD55E-1E98-2ECD-2FD5-60106CC04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19150" y="1143000"/>
          <a:ext cx="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1533525</xdr:colOff>
      <xdr:row>2</xdr:row>
      <xdr:rowOff>19050</xdr:rowOff>
    </xdr:to>
    <xdr:pic>
      <xdr:nvPicPr>
        <xdr:cNvPr id="2" name="LogoCopiado_1953">
          <a:extLst>
            <a:ext uri="{FF2B5EF4-FFF2-40B4-BE49-F238E27FC236}">
              <a16:creationId xmlns:a16="http://schemas.microsoft.com/office/drawing/2014/main" id="{B46919C0-DC76-438D-9986-2DE87341279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15335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1743075</xdr:colOff>
      <xdr:row>5</xdr:row>
      <xdr:rowOff>47625</xdr:rowOff>
    </xdr:from>
    <xdr:to>
      <xdr:col>0</xdr:col>
      <xdr:colOff>1752600</xdr:colOff>
      <xdr:row>7</xdr:row>
      <xdr:rowOff>76200</xdr:rowOff>
    </xdr:to>
    <xdr:pic>
      <xdr:nvPicPr>
        <xdr:cNvPr id="3081" name="Picture 1">
          <a:extLst>
            <a:ext uri="{FF2B5EF4-FFF2-40B4-BE49-F238E27FC236}">
              <a16:creationId xmlns:a16="http://schemas.microsoft.com/office/drawing/2014/main" id="{0ABA9DD2-6842-BCC2-22C2-4E908C763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3075" y="1190625"/>
          <a:ext cx="9525"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1533525</xdr:colOff>
      <xdr:row>2</xdr:row>
      <xdr:rowOff>19050</xdr:rowOff>
    </xdr:to>
    <xdr:pic>
      <xdr:nvPicPr>
        <xdr:cNvPr id="3082" name="LogoCopiado_1953">
          <a:extLst>
            <a:ext uri="{FF2B5EF4-FFF2-40B4-BE49-F238E27FC236}">
              <a16:creationId xmlns:a16="http://schemas.microsoft.com/office/drawing/2014/main" id="{F21100D2-E6B1-136C-8E01-95E3BD83826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15335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1743075</xdr:colOff>
      <xdr:row>5</xdr:row>
      <xdr:rowOff>47625</xdr:rowOff>
    </xdr:from>
    <xdr:to>
      <xdr:col>0</xdr:col>
      <xdr:colOff>1752600</xdr:colOff>
      <xdr:row>7</xdr:row>
      <xdr:rowOff>114300</xdr:rowOff>
    </xdr:to>
    <xdr:pic>
      <xdr:nvPicPr>
        <xdr:cNvPr id="4105" name="Picture 1">
          <a:extLst>
            <a:ext uri="{FF2B5EF4-FFF2-40B4-BE49-F238E27FC236}">
              <a16:creationId xmlns:a16="http://schemas.microsoft.com/office/drawing/2014/main" id="{6B8FFE3D-3666-76CD-03BA-A182004E9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3075" y="1190625"/>
          <a:ext cx="95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1533525</xdr:colOff>
      <xdr:row>2</xdr:row>
      <xdr:rowOff>19050</xdr:rowOff>
    </xdr:to>
    <xdr:pic>
      <xdr:nvPicPr>
        <xdr:cNvPr id="4106" name="LogoCopiado_1954">
          <a:extLst>
            <a:ext uri="{FF2B5EF4-FFF2-40B4-BE49-F238E27FC236}">
              <a16:creationId xmlns:a16="http://schemas.microsoft.com/office/drawing/2014/main" id="{744A4EF7-3A28-5E97-9FC0-CF707D3F338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15335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1743075</xdr:colOff>
      <xdr:row>5</xdr:row>
      <xdr:rowOff>47625</xdr:rowOff>
    </xdr:from>
    <xdr:to>
      <xdr:col>0</xdr:col>
      <xdr:colOff>1752600</xdr:colOff>
      <xdr:row>7</xdr:row>
      <xdr:rowOff>152400</xdr:rowOff>
    </xdr:to>
    <xdr:pic>
      <xdr:nvPicPr>
        <xdr:cNvPr id="5129" name="Picture 1">
          <a:extLst>
            <a:ext uri="{FF2B5EF4-FFF2-40B4-BE49-F238E27FC236}">
              <a16:creationId xmlns:a16="http://schemas.microsoft.com/office/drawing/2014/main" id="{015E9E74-1202-B7B8-FBDF-17A10CC28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3075" y="1190625"/>
          <a:ext cx="952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1533525</xdr:colOff>
      <xdr:row>2</xdr:row>
      <xdr:rowOff>19050</xdr:rowOff>
    </xdr:to>
    <xdr:pic>
      <xdr:nvPicPr>
        <xdr:cNvPr id="5130" name="LogoCopiado_1955">
          <a:extLst>
            <a:ext uri="{FF2B5EF4-FFF2-40B4-BE49-F238E27FC236}">
              <a16:creationId xmlns:a16="http://schemas.microsoft.com/office/drawing/2014/main" id="{07971893-BCB1-B6E2-C08A-F3AE44A5427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15335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1743075</xdr:colOff>
      <xdr:row>5</xdr:row>
      <xdr:rowOff>47625</xdr:rowOff>
    </xdr:from>
    <xdr:to>
      <xdr:col>0</xdr:col>
      <xdr:colOff>1752600</xdr:colOff>
      <xdr:row>8</xdr:row>
      <xdr:rowOff>9525</xdr:rowOff>
    </xdr:to>
    <xdr:pic>
      <xdr:nvPicPr>
        <xdr:cNvPr id="6153" name="Picture 1">
          <a:extLst>
            <a:ext uri="{FF2B5EF4-FFF2-40B4-BE49-F238E27FC236}">
              <a16:creationId xmlns:a16="http://schemas.microsoft.com/office/drawing/2014/main" id="{21EE82F4-AEE3-74C6-D9EA-2E11AE69B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3075" y="1190625"/>
          <a:ext cx="9525" cy="647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1533525</xdr:colOff>
      <xdr:row>2</xdr:row>
      <xdr:rowOff>19050</xdr:rowOff>
    </xdr:to>
    <xdr:pic>
      <xdr:nvPicPr>
        <xdr:cNvPr id="6154" name="LogoCopiado_1956">
          <a:extLst>
            <a:ext uri="{FF2B5EF4-FFF2-40B4-BE49-F238E27FC236}">
              <a16:creationId xmlns:a16="http://schemas.microsoft.com/office/drawing/2014/main" id="{2A94E72B-3F77-4C13-E117-8566971490A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15335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1743075</xdr:colOff>
      <xdr:row>5</xdr:row>
      <xdr:rowOff>47625</xdr:rowOff>
    </xdr:from>
    <xdr:to>
      <xdr:col>0</xdr:col>
      <xdr:colOff>1752600</xdr:colOff>
      <xdr:row>8</xdr:row>
      <xdr:rowOff>95250</xdr:rowOff>
    </xdr:to>
    <xdr:pic>
      <xdr:nvPicPr>
        <xdr:cNvPr id="7177" name="Picture 1">
          <a:extLst>
            <a:ext uri="{FF2B5EF4-FFF2-40B4-BE49-F238E27FC236}">
              <a16:creationId xmlns:a16="http://schemas.microsoft.com/office/drawing/2014/main" id="{C58347C7-2857-EAB6-DE87-FFF645123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3075" y="1190625"/>
          <a:ext cx="9525"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1533525</xdr:colOff>
      <xdr:row>2</xdr:row>
      <xdr:rowOff>19050</xdr:rowOff>
    </xdr:to>
    <xdr:pic>
      <xdr:nvPicPr>
        <xdr:cNvPr id="7178" name="LogoCopiado_1957">
          <a:extLst>
            <a:ext uri="{FF2B5EF4-FFF2-40B4-BE49-F238E27FC236}">
              <a16:creationId xmlns:a16="http://schemas.microsoft.com/office/drawing/2014/main" id="{92E172C5-F6AB-C668-5F7B-46387E452FE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15335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1743075</xdr:colOff>
      <xdr:row>5</xdr:row>
      <xdr:rowOff>47625</xdr:rowOff>
    </xdr:from>
    <xdr:to>
      <xdr:col>0</xdr:col>
      <xdr:colOff>1743075</xdr:colOff>
      <xdr:row>9</xdr:row>
      <xdr:rowOff>0</xdr:rowOff>
    </xdr:to>
    <xdr:pic>
      <xdr:nvPicPr>
        <xdr:cNvPr id="8201" name="Picture 1">
          <a:extLst>
            <a:ext uri="{FF2B5EF4-FFF2-40B4-BE49-F238E27FC236}">
              <a16:creationId xmlns:a16="http://schemas.microsoft.com/office/drawing/2014/main" id="{815FDBEE-D2C5-6E6C-EBC3-972B5CD65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3075" y="1190625"/>
          <a:ext cx="0"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1533525</xdr:colOff>
      <xdr:row>2</xdr:row>
      <xdr:rowOff>19050</xdr:rowOff>
    </xdr:to>
    <xdr:pic>
      <xdr:nvPicPr>
        <xdr:cNvPr id="8202" name="LogoCopiado_1958">
          <a:extLst>
            <a:ext uri="{FF2B5EF4-FFF2-40B4-BE49-F238E27FC236}">
              <a16:creationId xmlns:a16="http://schemas.microsoft.com/office/drawing/2014/main" id="{DD4EC1A8-C264-D903-6E12-E1AB5D0E092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15335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1743075</xdr:colOff>
      <xdr:row>5</xdr:row>
      <xdr:rowOff>47625</xdr:rowOff>
    </xdr:from>
    <xdr:to>
      <xdr:col>0</xdr:col>
      <xdr:colOff>1743075</xdr:colOff>
      <xdr:row>9</xdr:row>
      <xdr:rowOff>180975</xdr:rowOff>
    </xdr:to>
    <xdr:pic>
      <xdr:nvPicPr>
        <xdr:cNvPr id="9225" name="Picture 1">
          <a:extLst>
            <a:ext uri="{FF2B5EF4-FFF2-40B4-BE49-F238E27FC236}">
              <a16:creationId xmlns:a16="http://schemas.microsoft.com/office/drawing/2014/main" id="{8A42642C-8C8E-C1D6-3E8C-D32255338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3075" y="1190625"/>
          <a:ext cx="0"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1533525</xdr:colOff>
      <xdr:row>2</xdr:row>
      <xdr:rowOff>19050</xdr:rowOff>
    </xdr:to>
    <xdr:pic>
      <xdr:nvPicPr>
        <xdr:cNvPr id="9226" name="LogoCopiado_1959">
          <a:extLst>
            <a:ext uri="{FF2B5EF4-FFF2-40B4-BE49-F238E27FC236}">
              <a16:creationId xmlns:a16="http://schemas.microsoft.com/office/drawing/2014/main" id="{B74C1DF5-1BB0-17DE-0DB1-39EAF42B6BE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15335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1743075</xdr:colOff>
      <xdr:row>5</xdr:row>
      <xdr:rowOff>47625</xdr:rowOff>
    </xdr:from>
    <xdr:to>
      <xdr:col>0</xdr:col>
      <xdr:colOff>1743075</xdr:colOff>
      <xdr:row>10</xdr:row>
      <xdr:rowOff>133350</xdr:rowOff>
    </xdr:to>
    <xdr:pic>
      <xdr:nvPicPr>
        <xdr:cNvPr id="10249" name="Picture 1">
          <a:extLst>
            <a:ext uri="{FF2B5EF4-FFF2-40B4-BE49-F238E27FC236}">
              <a16:creationId xmlns:a16="http://schemas.microsoft.com/office/drawing/2014/main" id="{22D839DA-5CB8-F0AE-32D9-324447E1A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43075" y="1190625"/>
          <a:ext cx="0" cy="1228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1533525</xdr:colOff>
      <xdr:row>2</xdr:row>
      <xdr:rowOff>19050</xdr:rowOff>
    </xdr:to>
    <xdr:pic>
      <xdr:nvPicPr>
        <xdr:cNvPr id="10250" name="LogoCopiado_1960">
          <a:extLst>
            <a:ext uri="{FF2B5EF4-FFF2-40B4-BE49-F238E27FC236}">
              <a16:creationId xmlns:a16="http://schemas.microsoft.com/office/drawing/2014/main" id="{57010C0A-7A26-EE5F-3B69-467E53C6121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15335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F1A5B-B18B-48C5-AB14-C1CF23463A93}">
  <sheetPr codeName="Hoja1"/>
  <dimension ref="A1:B917"/>
  <sheetViews>
    <sheetView tabSelected="1" zoomScaleNormal="100" workbookViewId="0"/>
  </sheetViews>
  <sheetFormatPr baseColWidth="10" defaultRowHeight="12.75" x14ac:dyDescent="0.2"/>
  <cols>
    <col min="1" max="1" width="93.7109375" customWidth="1"/>
    <col min="2" max="2" width="11.42578125" customWidth="1"/>
  </cols>
  <sheetData>
    <row r="1" spans="1:2" ht="18" customHeight="1" x14ac:dyDescent="0.2">
      <c r="A1" s="75"/>
    </row>
    <row r="2" spans="1:2" ht="18" customHeight="1" x14ac:dyDescent="0.2"/>
    <row r="3" spans="1:2" s="1" customFormat="1" ht="18" customHeight="1" x14ac:dyDescent="0.2"/>
    <row r="4" spans="1:2" s="1" customFormat="1" ht="18" customHeight="1" x14ac:dyDescent="0.2">
      <c r="A4" s="32"/>
    </row>
    <row r="5" spans="1:2" ht="18" customHeight="1" x14ac:dyDescent="0.2">
      <c r="A5" s="38" t="s">
        <v>118</v>
      </c>
    </row>
    <row r="6" spans="1:2" ht="18" customHeight="1" x14ac:dyDescent="0.2">
      <c r="A6" s="38" t="s">
        <v>311</v>
      </c>
    </row>
    <row r="7" spans="1:2" ht="18" customHeight="1" x14ac:dyDescent="0.2">
      <c r="A7" s="6"/>
    </row>
    <row r="8" spans="1:2" ht="18" customHeight="1" thickBot="1" x14ac:dyDescent="0.3">
      <c r="A8" s="39" t="s">
        <v>119</v>
      </c>
      <c r="B8" s="340"/>
    </row>
    <row r="9" spans="1:2" s="30" customFormat="1" ht="18" customHeight="1" x14ac:dyDescent="0.25">
      <c r="A9" s="72"/>
    </row>
    <row r="10" spans="1:2" ht="18" customHeight="1" x14ac:dyDescent="0.2">
      <c r="A10" s="43"/>
    </row>
    <row r="11" spans="1:2" s="1" customFormat="1" ht="15.75" customHeight="1" x14ac:dyDescent="0.25">
      <c r="A11" s="31" t="s">
        <v>1056</v>
      </c>
      <c r="B11" s="130"/>
    </row>
    <row r="12" spans="1:2" s="1" customFormat="1" ht="15" customHeight="1" x14ac:dyDescent="0.2">
      <c r="A12" s="181"/>
      <c r="B12" s="233" t="s">
        <v>1124</v>
      </c>
    </row>
    <row r="13" spans="1:2" s="1" customFormat="1" ht="15" customHeight="1" x14ac:dyDescent="0.2">
      <c r="A13" s="32" t="s">
        <v>9</v>
      </c>
      <c r="B13" s="32"/>
    </row>
    <row r="14" spans="1:2" s="1" customFormat="1" ht="15" customHeight="1" x14ac:dyDescent="0.2">
      <c r="A14" s="32" t="s">
        <v>635</v>
      </c>
      <c r="B14" s="32"/>
    </row>
    <row r="15" spans="1:2" s="1" customFormat="1" ht="15" customHeight="1" x14ac:dyDescent="0.2">
      <c r="A15" s="32" t="s">
        <v>786</v>
      </c>
      <c r="B15" s="10">
        <v>12</v>
      </c>
    </row>
    <row r="16" spans="1:2" s="1" customFormat="1" ht="15" customHeight="1" x14ac:dyDescent="0.2">
      <c r="A16" s="32" t="s">
        <v>787</v>
      </c>
      <c r="B16" s="10">
        <v>4844</v>
      </c>
    </row>
    <row r="17" spans="1:2" s="1" customFormat="1" ht="15" customHeight="1" x14ac:dyDescent="0.2">
      <c r="A17" s="32" t="s">
        <v>346</v>
      </c>
      <c r="B17" s="10"/>
    </row>
    <row r="18" spans="1:2" s="1" customFormat="1" ht="15" customHeight="1" x14ac:dyDescent="0.2">
      <c r="A18" s="32" t="s">
        <v>788</v>
      </c>
      <c r="B18" s="10">
        <v>8</v>
      </c>
    </row>
    <row r="19" spans="1:2" s="1" customFormat="1" ht="15" customHeight="1" x14ac:dyDescent="0.2">
      <c r="A19" s="32" t="s">
        <v>789</v>
      </c>
      <c r="B19" s="10">
        <v>37</v>
      </c>
    </row>
    <row r="20" spans="1:2" s="1" customFormat="1" ht="15" customHeight="1" x14ac:dyDescent="0.2">
      <c r="A20" s="32" t="s">
        <v>374</v>
      </c>
      <c r="B20" s="10"/>
    </row>
    <row r="21" spans="1:2" s="1" customFormat="1" ht="15" customHeight="1" x14ac:dyDescent="0.2">
      <c r="A21" s="32" t="s">
        <v>12</v>
      </c>
      <c r="B21" s="10"/>
    </row>
    <row r="22" spans="1:2" s="1" customFormat="1" ht="15" customHeight="1" x14ac:dyDescent="0.2">
      <c r="A22" s="32" t="s">
        <v>790</v>
      </c>
      <c r="B22" s="10">
        <v>44</v>
      </c>
    </row>
    <row r="23" spans="1:2" s="1" customFormat="1" ht="15" customHeight="1" x14ac:dyDescent="0.2">
      <c r="A23" s="32" t="s">
        <v>791</v>
      </c>
      <c r="B23" s="10">
        <v>1488</v>
      </c>
    </row>
    <row r="24" spans="1:2" s="1" customFormat="1" ht="15" customHeight="1" x14ac:dyDescent="0.2">
      <c r="A24" s="32" t="s">
        <v>13</v>
      </c>
      <c r="B24" s="10"/>
    </row>
    <row r="25" spans="1:2" s="1" customFormat="1" ht="15" customHeight="1" x14ac:dyDescent="0.2">
      <c r="A25" s="32" t="s">
        <v>792</v>
      </c>
      <c r="B25" s="10">
        <v>15</v>
      </c>
    </row>
    <row r="26" spans="1:2" s="1" customFormat="1" ht="15" customHeight="1" x14ac:dyDescent="0.2">
      <c r="A26" s="32" t="s">
        <v>794</v>
      </c>
      <c r="B26" s="10">
        <v>3232</v>
      </c>
    </row>
    <row r="27" spans="1:2" s="1" customFormat="1" ht="15" customHeight="1" x14ac:dyDescent="0.2">
      <c r="A27" s="32" t="s">
        <v>14</v>
      </c>
      <c r="B27" s="10"/>
    </row>
    <row r="28" spans="1:2" s="1" customFormat="1" ht="15" customHeight="1" x14ac:dyDescent="0.2">
      <c r="A28" s="32" t="s">
        <v>795</v>
      </c>
      <c r="B28" s="10">
        <v>14</v>
      </c>
    </row>
    <row r="29" spans="1:2" s="1" customFormat="1" ht="15" customHeight="1" x14ac:dyDescent="0.2">
      <c r="A29" s="32" t="s">
        <v>796</v>
      </c>
      <c r="B29" s="10">
        <v>1997</v>
      </c>
    </row>
    <row r="30" spans="1:2" s="1" customFormat="1" ht="15" customHeight="1" x14ac:dyDescent="0.2">
      <c r="A30" s="32" t="s">
        <v>347</v>
      </c>
      <c r="B30" s="10"/>
    </row>
    <row r="31" spans="1:2" s="1" customFormat="1" ht="15" customHeight="1" x14ac:dyDescent="0.2">
      <c r="A31" s="32" t="s">
        <v>797</v>
      </c>
      <c r="B31" s="10">
        <v>5</v>
      </c>
    </row>
    <row r="32" spans="1:2" s="1" customFormat="1" ht="15" customHeight="1" x14ac:dyDescent="0.2">
      <c r="A32" s="32" t="s">
        <v>798</v>
      </c>
      <c r="B32" s="10">
        <v>741</v>
      </c>
    </row>
    <row r="33" spans="1:2" s="1" customFormat="1" ht="15" customHeight="1" x14ac:dyDescent="0.2">
      <c r="A33" s="6" t="s">
        <v>15</v>
      </c>
      <c r="B33" s="10"/>
    </row>
    <row r="34" spans="1:2" s="1" customFormat="1" ht="15" customHeight="1" x14ac:dyDescent="0.2">
      <c r="A34" s="32" t="s">
        <v>799</v>
      </c>
      <c r="B34" s="10">
        <v>10</v>
      </c>
    </row>
    <row r="35" spans="1:2" s="1" customFormat="1" ht="15" customHeight="1" x14ac:dyDescent="0.2">
      <c r="A35" s="32" t="s">
        <v>800</v>
      </c>
      <c r="B35" s="10">
        <v>847</v>
      </c>
    </row>
    <row r="36" spans="1:2" s="1" customFormat="1" ht="15" customHeight="1" x14ac:dyDescent="0.2">
      <c r="A36" s="32" t="s">
        <v>766</v>
      </c>
      <c r="B36" s="10"/>
    </row>
    <row r="37" spans="1:2" s="1" customFormat="1" ht="15" customHeight="1" x14ac:dyDescent="0.2">
      <c r="A37" s="32" t="s">
        <v>801</v>
      </c>
      <c r="B37" s="10">
        <v>10</v>
      </c>
    </row>
    <row r="38" spans="1:2" s="1" customFormat="1" ht="15" customHeight="1" x14ac:dyDescent="0.2">
      <c r="A38" s="32" t="s">
        <v>802</v>
      </c>
      <c r="B38" s="10">
        <v>1776</v>
      </c>
    </row>
    <row r="39" spans="1:2" s="1" customFormat="1" ht="15" customHeight="1" x14ac:dyDescent="0.2">
      <c r="A39" s="32" t="s">
        <v>17</v>
      </c>
      <c r="B39" s="10"/>
    </row>
    <row r="40" spans="1:2" s="1" customFormat="1" ht="15" customHeight="1" x14ac:dyDescent="0.2">
      <c r="A40" s="32" t="s">
        <v>348</v>
      </c>
      <c r="B40" s="10"/>
    </row>
    <row r="41" spans="1:2" s="1" customFormat="1" ht="15" customHeight="1" x14ac:dyDescent="0.2">
      <c r="A41" s="32" t="s">
        <v>803</v>
      </c>
      <c r="B41" s="10">
        <v>4</v>
      </c>
    </row>
    <row r="42" spans="1:2" s="1" customFormat="1" ht="15" customHeight="1" x14ac:dyDescent="0.2">
      <c r="A42" s="32" t="s">
        <v>804</v>
      </c>
      <c r="B42" s="10">
        <v>644</v>
      </c>
    </row>
    <row r="43" spans="1:2" s="1" customFormat="1" ht="15" customHeight="1" x14ac:dyDescent="0.2">
      <c r="A43" s="32" t="s">
        <v>16</v>
      </c>
      <c r="B43" s="10"/>
    </row>
    <row r="44" spans="1:2" s="1" customFormat="1" ht="15" customHeight="1" x14ac:dyDescent="0.2">
      <c r="A44" s="32" t="s">
        <v>805</v>
      </c>
      <c r="B44" s="10">
        <v>9</v>
      </c>
    </row>
    <row r="45" spans="1:2" s="1" customFormat="1" ht="15" customHeight="1" x14ac:dyDescent="0.2">
      <c r="A45" s="32" t="s">
        <v>806</v>
      </c>
      <c r="B45" s="10">
        <v>230</v>
      </c>
    </row>
    <row r="46" spans="1:2" s="1" customFormat="1" ht="15" customHeight="1" x14ac:dyDescent="0.2">
      <c r="A46" s="32" t="s">
        <v>18</v>
      </c>
      <c r="B46" s="10"/>
    </row>
    <row r="47" spans="1:2" s="1" customFormat="1" ht="15" customHeight="1" x14ac:dyDescent="0.2">
      <c r="A47" s="32" t="s">
        <v>807</v>
      </c>
      <c r="B47" s="10">
        <v>131</v>
      </c>
    </row>
    <row r="48" spans="1:2" s="1" customFormat="1" ht="15" customHeight="1" x14ac:dyDescent="0.2">
      <c r="A48" s="32" t="s">
        <v>769</v>
      </c>
      <c r="B48" s="165"/>
    </row>
    <row r="49" spans="1:2" s="1" customFormat="1" ht="15" customHeight="1" x14ac:dyDescent="0.3">
      <c r="A49" s="93" t="s">
        <v>808</v>
      </c>
      <c r="B49" s="10">
        <v>15836</v>
      </c>
    </row>
    <row r="50" spans="1:2" s="1" customFormat="1" ht="15" customHeight="1" x14ac:dyDescent="0.3">
      <c r="A50" s="32" t="s">
        <v>793</v>
      </c>
      <c r="B50" s="11">
        <v>8.9</v>
      </c>
    </row>
    <row r="51" spans="1:2" s="1" customFormat="1" ht="15" customHeight="1" x14ac:dyDescent="0.2">
      <c r="A51" s="28"/>
      <c r="B51" s="12"/>
    </row>
    <row r="52" spans="1:2" s="1" customFormat="1" ht="15" customHeight="1" x14ac:dyDescent="0.2">
      <c r="A52" s="258" t="s">
        <v>1123</v>
      </c>
      <c r="B52" s="35"/>
    </row>
    <row r="53" spans="1:2" s="1" customFormat="1" ht="15" customHeight="1" x14ac:dyDescent="0.2">
      <c r="A53" s="243" t="s">
        <v>770</v>
      </c>
      <c r="B53" s="244"/>
    </row>
    <row r="54" spans="1:2" s="1" customFormat="1" ht="15" customHeight="1" x14ac:dyDescent="0.2">
      <c r="A54" s="243" t="s">
        <v>771</v>
      </c>
      <c r="B54" s="244"/>
    </row>
    <row r="55" spans="1:2" s="1" customFormat="1" ht="15" customHeight="1" x14ac:dyDescent="0.2">
      <c r="A55" s="243" t="s">
        <v>773</v>
      </c>
      <c r="B55" s="244"/>
    </row>
    <row r="56" spans="1:2" s="1" customFormat="1" ht="26.25" customHeight="1" x14ac:dyDescent="0.2">
      <c r="A56" s="308" t="s">
        <v>774</v>
      </c>
      <c r="B56" s="309"/>
    </row>
    <row r="57" spans="1:2" s="1" customFormat="1" ht="15" customHeight="1" x14ac:dyDescent="0.2">
      <c r="A57" s="243" t="s">
        <v>772</v>
      </c>
      <c r="B57" s="244"/>
    </row>
    <row r="58" spans="1:2" s="1" customFormat="1" ht="15" customHeight="1" x14ac:dyDescent="0.2">
      <c r="A58" s="243" t="s">
        <v>767</v>
      </c>
      <c r="B58" s="244"/>
    </row>
    <row r="59" spans="1:2" s="1" customFormat="1" ht="38.25" customHeight="1" x14ac:dyDescent="0.2">
      <c r="A59" s="308" t="s">
        <v>1080</v>
      </c>
      <c r="B59" s="310"/>
    </row>
    <row r="60" spans="1:2" s="1" customFormat="1" ht="15" customHeight="1" x14ac:dyDescent="0.2">
      <c r="A60" s="243" t="s">
        <v>768</v>
      </c>
      <c r="B60" s="244"/>
    </row>
    <row r="61" spans="1:2" s="1" customFormat="1" ht="12.75" customHeight="1" x14ac:dyDescent="0.2">
      <c r="A61" s="8" t="s">
        <v>21</v>
      </c>
    </row>
    <row r="62" spans="1:2" s="1" customFormat="1" ht="15" customHeight="1" x14ac:dyDescent="0.2">
      <c r="A62" s="170"/>
    </row>
    <row r="63" spans="1:2" s="1" customFormat="1" ht="15" customHeight="1" x14ac:dyDescent="0.2">
      <c r="A63" s="43"/>
    </row>
    <row r="64" spans="1:2" ht="15" customHeight="1" x14ac:dyDescent="0.2"/>
    <row r="65" spans="1:2" s="1" customFormat="1" ht="15" customHeight="1" x14ac:dyDescent="0.25">
      <c r="A65" s="31" t="s">
        <v>1057</v>
      </c>
    </row>
    <row r="66" spans="1:2" s="1" customFormat="1" ht="15" customHeight="1" x14ac:dyDescent="0.2">
      <c r="A66" s="181"/>
      <c r="B66" s="233" t="s">
        <v>1242</v>
      </c>
    </row>
    <row r="67" spans="1:2" s="1" customFormat="1" ht="15" customHeight="1" x14ac:dyDescent="0.2">
      <c r="A67" s="32" t="s">
        <v>359</v>
      </c>
      <c r="B67" s="10"/>
    </row>
    <row r="68" spans="1:2" s="1" customFormat="1" ht="15" customHeight="1" x14ac:dyDescent="0.2">
      <c r="A68" s="9" t="s">
        <v>23</v>
      </c>
      <c r="B68" s="10">
        <v>19</v>
      </c>
    </row>
    <row r="69" spans="1:2" s="1" customFormat="1" ht="15" customHeight="1" x14ac:dyDescent="0.2">
      <c r="A69" s="9" t="s">
        <v>24</v>
      </c>
      <c r="B69" s="10">
        <v>2301</v>
      </c>
    </row>
    <row r="70" spans="1:2" s="1" customFormat="1" ht="15" customHeight="1" x14ac:dyDescent="0.2">
      <c r="A70" s="32" t="s">
        <v>25</v>
      </c>
      <c r="B70" s="10"/>
    </row>
    <row r="71" spans="1:2" s="1" customFormat="1" ht="15" customHeight="1" x14ac:dyDescent="0.2">
      <c r="A71" s="32" t="s">
        <v>26</v>
      </c>
      <c r="B71" s="10"/>
    </row>
    <row r="72" spans="1:2" s="1" customFormat="1" ht="15" customHeight="1" x14ac:dyDescent="0.2">
      <c r="A72" s="9" t="s">
        <v>10</v>
      </c>
      <c r="B72" s="10">
        <v>52</v>
      </c>
    </row>
    <row r="73" spans="1:2" s="1" customFormat="1" ht="15" customHeight="1" x14ac:dyDescent="0.2">
      <c r="A73" s="9" t="s">
        <v>11</v>
      </c>
      <c r="B73" s="10">
        <v>8988</v>
      </c>
    </row>
    <row r="74" spans="1:2" s="1" customFormat="1" ht="15" customHeight="1" x14ac:dyDescent="0.2">
      <c r="A74" s="32" t="s">
        <v>27</v>
      </c>
      <c r="B74" s="10"/>
    </row>
    <row r="75" spans="1:2" s="1" customFormat="1" ht="15" customHeight="1" x14ac:dyDescent="0.2">
      <c r="A75" s="9" t="s">
        <v>10</v>
      </c>
      <c r="B75" s="10">
        <v>4</v>
      </c>
    </row>
    <row r="76" spans="1:2" s="1" customFormat="1" ht="15" customHeight="1" x14ac:dyDescent="0.2">
      <c r="A76" s="9" t="s">
        <v>11</v>
      </c>
      <c r="B76" s="10">
        <v>296</v>
      </c>
    </row>
    <row r="77" spans="1:2" s="1" customFormat="1" ht="15" customHeight="1" x14ac:dyDescent="0.2">
      <c r="A77" s="32" t="s">
        <v>28</v>
      </c>
      <c r="B77" s="10"/>
    </row>
    <row r="78" spans="1:2" s="1" customFormat="1" ht="15" customHeight="1" x14ac:dyDescent="0.2">
      <c r="A78" s="9" t="s">
        <v>23</v>
      </c>
      <c r="B78" s="10">
        <v>6</v>
      </c>
    </row>
    <row r="79" spans="1:2" s="1" customFormat="1" ht="15" customHeight="1" x14ac:dyDescent="0.2">
      <c r="A79" s="9" t="s">
        <v>24</v>
      </c>
      <c r="B79" s="10">
        <v>1831</v>
      </c>
    </row>
    <row r="80" spans="1:2" s="1" customFormat="1" ht="15" customHeight="1" x14ac:dyDescent="0.2">
      <c r="A80" s="32" t="s">
        <v>360</v>
      </c>
      <c r="B80" s="10"/>
    </row>
    <row r="81" spans="1:2" s="1" customFormat="1" ht="15" customHeight="1" x14ac:dyDescent="0.2">
      <c r="A81" s="9" t="s">
        <v>23</v>
      </c>
      <c r="B81" s="10">
        <v>5</v>
      </c>
    </row>
    <row r="82" spans="1:2" s="1" customFormat="1" ht="15" customHeight="1" x14ac:dyDescent="0.2">
      <c r="A82" s="9" t="s">
        <v>24</v>
      </c>
      <c r="B82" s="10">
        <v>477</v>
      </c>
    </row>
    <row r="83" spans="1:2" s="1" customFormat="1" ht="15" customHeight="1" x14ac:dyDescent="0.2">
      <c r="A83" s="32" t="s">
        <v>361</v>
      </c>
      <c r="B83" s="10"/>
    </row>
    <row r="84" spans="1:2" s="1" customFormat="1" ht="15" customHeight="1" x14ac:dyDescent="0.2">
      <c r="A84" s="9" t="s">
        <v>51</v>
      </c>
      <c r="B84" s="10">
        <v>4</v>
      </c>
    </row>
    <row r="85" spans="1:2" s="1" customFormat="1" ht="15" customHeight="1" x14ac:dyDescent="0.2">
      <c r="A85" s="9" t="s">
        <v>24</v>
      </c>
      <c r="B85" s="10">
        <v>413</v>
      </c>
    </row>
    <row r="86" spans="1:2" s="1" customFormat="1" ht="15" customHeight="1" x14ac:dyDescent="0.2">
      <c r="A86" s="32" t="s">
        <v>362</v>
      </c>
      <c r="B86" s="10"/>
    </row>
    <row r="87" spans="1:2" s="1" customFormat="1" ht="15" customHeight="1" x14ac:dyDescent="0.2">
      <c r="A87" s="9" t="s">
        <v>51</v>
      </c>
      <c r="B87" s="10">
        <v>1</v>
      </c>
    </row>
    <row r="88" spans="1:2" s="1" customFormat="1" ht="15" customHeight="1" x14ac:dyDescent="0.2">
      <c r="A88" s="9" t="s">
        <v>24</v>
      </c>
      <c r="B88" s="10">
        <v>100</v>
      </c>
    </row>
    <row r="89" spans="1:2" s="1" customFormat="1" ht="15" customHeight="1" x14ac:dyDescent="0.2">
      <c r="A89" s="32" t="s">
        <v>363</v>
      </c>
      <c r="B89" s="10"/>
    </row>
    <row r="90" spans="1:2" s="1" customFormat="1" ht="15" customHeight="1" x14ac:dyDescent="0.2">
      <c r="A90" s="9" t="s">
        <v>23</v>
      </c>
      <c r="B90" s="10">
        <v>3</v>
      </c>
    </row>
    <row r="91" spans="1:2" s="1" customFormat="1" ht="15" customHeight="1" x14ac:dyDescent="0.2">
      <c r="A91" s="9" t="s">
        <v>24</v>
      </c>
      <c r="B91" s="10">
        <v>316</v>
      </c>
    </row>
    <row r="92" spans="1:2" s="1" customFormat="1" ht="15" customHeight="1" x14ac:dyDescent="0.2">
      <c r="A92" s="32" t="s">
        <v>52</v>
      </c>
      <c r="B92" s="10"/>
    </row>
    <row r="93" spans="1:2" s="1" customFormat="1" ht="15" customHeight="1" x14ac:dyDescent="0.2">
      <c r="A93" s="9" t="s">
        <v>23</v>
      </c>
      <c r="B93" s="10">
        <v>9</v>
      </c>
    </row>
    <row r="94" spans="1:2" s="1" customFormat="1" ht="15" customHeight="1" x14ac:dyDescent="0.2">
      <c r="A94" s="9" t="s">
        <v>24</v>
      </c>
      <c r="B94" s="10">
        <v>1139</v>
      </c>
    </row>
    <row r="95" spans="1:2" s="1" customFormat="1" ht="15" customHeight="1" x14ac:dyDescent="0.2">
      <c r="A95" s="32" t="s">
        <v>18</v>
      </c>
      <c r="B95" s="10"/>
    </row>
    <row r="96" spans="1:2" s="1" customFormat="1" ht="15" customHeight="1" x14ac:dyDescent="0.2">
      <c r="A96" s="32" t="s">
        <v>19</v>
      </c>
      <c r="B96" s="10">
        <v>103</v>
      </c>
    </row>
    <row r="97" spans="1:2" s="1" customFormat="1" ht="15" customHeight="1" x14ac:dyDescent="0.2">
      <c r="A97" s="32" t="s">
        <v>20</v>
      </c>
    </row>
    <row r="98" spans="1:2" s="1" customFormat="1" ht="15" customHeight="1" x14ac:dyDescent="0.2">
      <c r="A98" s="83" t="s">
        <v>349</v>
      </c>
      <c r="B98" s="10">
        <v>15861</v>
      </c>
    </row>
    <row r="99" spans="1:2" s="1" customFormat="1" ht="15" customHeight="1" x14ac:dyDescent="0.2">
      <c r="A99" s="9" t="s">
        <v>29</v>
      </c>
      <c r="B99" s="11">
        <v>8.9</v>
      </c>
    </row>
    <row r="100" spans="1:2" s="1" customFormat="1" ht="15" customHeight="1" x14ac:dyDescent="0.2">
      <c r="A100" s="28"/>
      <c r="B100" s="12"/>
    </row>
    <row r="101" spans="1:2" s="1" customFormat="1" ht="15" customHeight="1" x14ac:dyDescent="0.2">
      <c r="A101" s="258" t="s">
        <v>1243</v>
      </c>
      <c r="B101" s="35"/>
    </row>
    <row r="102" spans="1:2" s="1" customFormat="1" ht="12.75" customHeight="1" x14ac:dyDescent="0.2">
      <c r="A102" s="8" t="s">
        <v>21</v>
      </c>
    </row>
    <row r="103" spans="1:2" s="1" customFormat="1" ht="15" customHeight="1" x14ac:dyDescent="0.2">
      <c r="A103" s="32"/>
      <c r="B103" s="13"/>
    </row>
    <row r="104" spans="1:2" s="1" customFormat="1" ht="15" customHeight="1" x14ac:dyDescent="0.2">
      <c r="A104" s="165"/>
    </row>
    <row r="105" spans="1:2" s="1" customFormat="1" ht="15" customHeight="1" x14ac:dyDescent="0.2">
      <c r="A105" s="170"/>
    </row>
    <row r="106" spans="1:2" s="1" customFormat="1" ht="15" customHeight="1" x14ac:dyDescent="0.25">
      <c r="A106" s="3" t="s">
        <v>636</v>
      </c>
    </row>
    <row r="107" spans="1:2" s="1" customFormat="1" ht="15" customHeight="1" x14ac:dyDescent="0.2">
      <c r="A107" s="183"/>
      <c r="B107" s="234">
        <v>1950</v>
      </c>
    </row>
    <row r="108" spans="1:2" s="1" customFormat="1" ht="15" customHeight="1" x14ac:dyDescent="0.2">
      <c r="A108" s="6" t="s">
        <v>1</v>
      </c>
      <c r="B108" s="5">
        <v>13</v>
      </c>
    </row>
    <row r="109" spans="1:2" s="1" customFormat="1" ht="15" customHeight="1" x14ac:dyDescent="0.2">
      <c r="A109" s="6" t="s">
        <v>66</v>
      </c>
      <c r="B109" s="5"/>
    </row>
    <row r="110" spans="1:2" s="1" customFormat="1" ht="15" customHeight="1" x14ac:dyDescent="0.2">
      <c r="A110" s="6" t="s">
        <v>2</v>
      </c>
      <c r="B110" s="5">
        <v>1862</v>
      </c>
    </row>
    <row r="111" spans="1:2" s="1" customFormat="1" ht="15" customHeight="1" x14ac:dyDescent="0.2">
      <c r="A111" s="6" t="s">
        <v>3</v>
      </c>
      <c r="B111" s="5">
        <v>399</v>
      </c>
    </row>
    <row r="112" spans="1:2" s="1" customFormat="1" ht="15" customHeight="1" x14ac:dyDescent="0.2">
      <c r="A112" s="6" t="s">
        <v>4</v>
      </c>
      <c r="B112" s="5">
        <f>SUM(B110:B111)</f>
        <v>2261</v>
      </c>
    </row>
    <row r="113" spans="1:2" s="1" customFormat="1" ht="15" customHeight="1" x14ac:dyDescent="0.2">
      <c r="A113" s="6" t="s">
        <v>5</v>
      </c>
      <c r="B113" s="7"/>
    </row>
    <row r="114" spans="1:2" s="1" customFormat="1" ht="15" customHeight="1" x14ac:dyDescent="0.2">
      <c r="A114" s="6" t="s">
        <v>6</v>
      </c>
      <c r="B114" s="5">
        <v>48</v>
      </c>
    </row>
    <row r="115" spans="1:2" s="1" customFormat="1" ht="15" customHeight="1" x14ac:dyDescent="0.2">
      <c r="A115" s="6" t="s">
        <v>7</v>
      </c>
      <c r="B115" s="5">
        <v>495</v>
      </c>
    </row>
    <row r="116" spans="1:2" s="1" customFormat="1" ht="15" customHeight="1" x14ac:dyDescent="0.2">
      <c r="A116" s="6" t="s">
        <v>4</v>
      </c>
      <c r="B116" s="5">
        <f>SUM(B114:B115)</f>
        <v>543</v>
      </c>
    </row>
    <row r="117" spans="1:2" s="1" customFormat="1" ht="15" customHeight="1" x14ac:dyDescent="0.2">
      <c r="A117" s="6" t="s">
        <v>8</v>
      </c>
      <c r="B117" s="17">
        <v>21.2</v>
      </c>
    </row>
    <row r="118" spans="1:2" s="1" customFormat="1" ht="15" customHeight="1" x14ac:dyDescent="0.2">
      <c r="A118" s="42"/>
      <c r="B118" s="12"/>
    </row>
    <row r="119" spans="1:2" s="1" customFormat="1" ht="15" customHeight="1" x14ac:dyDescent="0.25">
      <c r="A119" s="8" t="s">
        <v>21</v>
      </c>
      <c r="B119" s="16"/>
    </row>
    <row r="120" spans="1:2" s="1" customFormat="1" ht="15" customHeight="1" x14ac:dyDescent="0.2">
      <c r="A120" s="32"/>
      <c r="B120" s="5"/>
    </row>
    <row r="121" spans="1:2" s="1" customFormat="1" ht="15" customHeight="1" x14ac:dyDescent="0.2">
      <c r="A121" s="32"/>
      <c r="B121" s="32"/>
    </row>
    <row r="122" spans="1:2" s="1" customFormat="1" ht="15" customHeight="1" x14ac:dyDescent="0.2">
      <c r="A122" s="32"/>
      <c r="B122" s="32"/>
    </row>
    <row r="123" spans="1:2" s="1" customFormat="1" ht="15" customHeight="1" x14ac:dyDescent="0.25">
      <c r="A123" s="3" t="s">
        <v>30</v>
      </c>
    </row>
    <row r="124" spans="1:2" s="1" customFormat="1" ht="15" customHeight="1" x14ac:dyDescent="0.2">
      <c r="A124" s="183"/>
      <c r="B124" s="234">
        <v>1950</v>
      </c>
    </row>
    <row r="125" spans="1:2" s="1" customFormat="1" ht="15" customHeight="1" x14ac:dyDescent="0.2">
      <c r="A125" s="6" t="s">
        <v>31</v>
      </c>
      <c r="B125" s="6">
        <v>1</v>
      </c>
    </row>
    <row r="126" spans="1:2" s="1" customFormat="1" ht="15" customHeight="1" x14ac:dyDescent="0.2">
      <c r="A126" s="6" t="s">
        <v>364</v>
      </c>
      <c r="B126" s="6"/>
    </row>
    <row r="127" spans="1:2" s="1" customFormat="1" ht="15" customHeight="1" x14ac:dyDescent="0.2">
      <c r="A127" s="6" t="s">
        <v>33</v>
      </c>
      <c r="B127" s="5">
        <v>9</v>
      </c>
    </row>
    <row r="128" spans="1:2" s="1" customFormat="1" ht="15" customHeight="1" x14ac:dyDescent="0.2">
      <c r="A128" s="6" t="s">
        <v>34</v>
      </c>
      <c r="B128" s="5">
        <v>125</v>
      </c>
    </row>
    <row r="129" spans="1:2" s="1" customFormat="1" ht="15" customHeight="1" x14ac:dyDescent="0.2">
      <c r="A129" s="6" t="s">
        <v>35</v>
      </c>
      <c r="B129" s="18">
        <v>2</v>
      </c>
    </row>
    <row r="130" spans="1:2" s="1" customFormat="1" ht="15" customHeight="1" x14ac:dyDescent="0.2">
      <c r="A130" s="6" t="s">
        <v>4</v>
      </c>
      <c r="B130" s="5">
        <v>136</v>
      </c>
    </row>
    <row r="131" spans="1:2" s="1" customFormat="1" ht="15" customHeight="1" x14ac:dyDescent="0.2">
      <c r="A131" s="6" t="s">
        <v>365</v>
      </c>
      <c r="B131" s="5"/>
    </row>
    <row r="132" spans="1:2" s="1" customFormat="1" ht="15" customHeight="1" x14ac:dyDescent="0.2">
      <c r="A132" s="6" t="s">
        <v>33</v>
      </c>
      <c r="B132" s="5">
        <v>676</v>
      </c>
    </row>
    <row r="133" spans="1:2" s="1" customFormat="1" ht="15" customHeight="1" x14ac:dyDescent="0.2">
      <c r="A133" s="6" t="s">
        <v>34</v>
      </c>
      <c r="B133" s="5">
        <v>4760</v>
      </c>
    </row>
    <row r="134" spans="1:2" s="1" customFormat="1" ht="15" customHeight="1" x14ac:dyDescent="0.2">
      <c r="A134" s="6" t="s">
        <v>35</v>
      </c>
      <c r="B134" s="5">
        <v>39</v>
      </c>
    </row>
    <row r="135" spans="1:2" s="1" customFormat="1" ht="15" customHeight="1" x14ac:dyDescent="0.2">
      <c r="A135" s="6" t="s">
        <v>4</v>
      </c>
      <c r="B135" s="5">
        <f>SUM(B132:B134)</f>
        <v>5475</v>
      </c>
    </row>
    <row r="136" spans="1:2" s="1" customFormat="1" ht="15" customHeight="1" x14ac:dyDescent="0.2">
      <c r="A136" s="6" t="s">
        <v>366</v>
      </c>
      <c r="B136" s="5"/>
    </row>
    <row r="137" spans="1:2" s="1" customFormat="1" ht="15" customHeight="1" x14ac:dyDescent="0.2">
      <c r="A137" s="6" t="s">
        <v>33</v>
      </c>
      <c r="B137" s="5">
        <v>671</v>
      </c>
    </row>
    <row r="138" spans="1:2" s="1" customFormat="1" ht="15" customHeight="1" x14ac:dyDescent="0.2">
      <c r="A138" s="6" t="s">
        <v>34</v>
      </c>
      <c r="B138" s="5">
        <v>4792</v>
      </c>
    </row>
    <row r="139" spans="1:2" s="1" customFormat="1" ht="15" customHeight="1" x14ac:dyDescent="0.2">
      <c r="A139" s="6" t="s">
        <v>35</v>
      </c>
      <c r="B139" s="5">
        <v>41</v>
      </c>
    </row>
    <row r="140" spans="1:2" s="1" customFormat="1" ht="15" customHeight="1" x14ac:dyDescent="0.2">
      <c r="A140" s="6" t="s">
        <v>4</v>
      </c>
      <c r="B140" s="5">
        <f>SUM(B137:B139)</f>
        <v>5504</v>
      </c>
    </row>
    <row r="141" spans="1:2" s="1" customFormat="1" ht="15" customHeight="1" x14ac:dyDescent="0.2">
      <c r="A141" s="6" t="s">
        <v>39</v>
      </c>
      <c r="B141" s="5">
        <v>10</v>
      </c>
    </row>
    <row r="142" spans="1:2" s="1" customFormat="1" ht="15" customHeight="1" x14ac:dyDescent="0.2">
      <c r="A142" s="42"/>
      <c r="B142" s="28"/>
    </row>
    <row r="143" spans="1:2" s="1" customFormat="1" ht="15" customHeight="1" x14ac:dyDescent="0.2">
      <c r="A143" s="170" t="s">
        <v>21</v>
      </c>
      <c r="B143" s="19"/>
    </row>
    <row r="144" spans="1:2" s="1" customFormat="1" ht="15" customHeight="1" x14ac:dyDescent="0.25">
      <c r="A144" s="32"/>
      <c r="B144" s="2"/>
    </row>
    <row r="145" spans="1:2" s="1" customFormat="1" ht="15" customHeight="1" x14ac:dyDescent="0.2">
      <c r="A145" s="32"/>
    </row>
    <row r="146" spans="1:2" s="1" customFormat="1" ht="15" customHeight="1" x14ac:dyDescent="0.2">
      <c r="A146" s="32"/>
    </row>
    <row r="147" spans="1:2" s="1" customFormat="1" ht="15" customHeight="1" x14ac:dyDescent="0.25">
      <c r="A147" s="3" t="s">
        <v>40</v>
      </c>
    </row>
    <row r="148" spans="1:2" s="1" customFormat="1" ht="15" customHeight="1" x14ac:dyDescent="0.2">
      <c r="A148" s="182"/>
      <c r="B148" s="234">
        <v>1950</v>
      </c>
    </row>
    <row r="149" spans="1:2" s="1" customFormat="1" ht="15" customHeight="1" x14ac:dyDescent="0.2">
      <c r="A149" s="19" t="s">
        <v>41</v>
      </c>
      <c r="B149" s="20">
        <v>3</v>
      </c>
    </row>
    <row r="150" spans="1:2" s="1" customFormat="1" ht="15" customHeight="1" x14ac:dyDescent="0.2">
      <c r="A150" s="19" t="s">
        <v>66</v>
      </c>
      <c r="B150" s="20"/>
    </row>
    <row r="151" spans="1:2" s="1" customFormat="1" ht="15" customHeight="1" x14ac:dyDescent="0.25">
      <c r="A151" s="123" t="s">
        <v>42</v>
      </c>
      <c r="B151" s="21"/>
    </row>
    <row r="152" spans="1:2" s="1" customFormat="1" ht="15" customHeight="1" x14ac:dyDescent="0.2">
      <c r="A152" s="6" t="s">
        <v>43</v>
      </c>
      <c r="B152" s="18">
        <v>415</v>
      </c>
    </row>
    <row r="153" spans="1:2" s="1" customFormat="1" ht="15" customHeight="1" x14ac:dyDescent="0.2">
      <c r="A153" s="6" t="s">
        <v>44</v>
      </c>
      <c r="B153" s="18">
        <v>1478</v>
      </c>
    </row>
    <row r="154" spans="1:2" s="1" customFormat="1" ht="15" customHeight="1" x14ac:dyDescent="0.2">
      <c r="A154" s="6" t="s">
        <v>45</v>
      </c>
      <c r="B154" s="18"/>
    </row>
    <row r="155" spans="1:2" s="1" customFormat="1" ht="15" customHeight="1" x14ac:dyDescent="0.2">
      <c r="A155" s="19" t="s">
        <v>43</v>
      </c>
      <c r="B155" s="18">
        <v>418</v>
      </c>
    </row>
    <row r="156" spans="1:2" s="1" customFormat="1" ht="15" customHeight="1" x14ac:dyDescent="0.2">
      <c r="A156" s="19" t="s">
        <v>44</v>
      </c>
      <c r="B156" s="18">
        <v>533</v>
      </c>
    </row>
    <row r="157" spans="1:2" s="1" customFormat="1" ht="15" customHeight="1" x14ac:dyDescent="0.2">
      <c r="A157" s="6" t="s">
        <v>46</v>
      </c>
      <c r="B157" s="18"/>
    </row>
    <row r="158" spans="1:2" s="1" customFormat="1" ht="15" customHeight="1" x14ac:dyDescent="0.2">
      <c r="A158" s="6" t="s">
        <v>43</v>
      </c>
      <c r="B158" s="18">
        <v>833</v>
      </c>
    </row>
    <row r="159" spans="1:2" s="1" customFormat="1" ht="15" customHeight="1" x14ac:dyDescent="0.2">
      <c r="A159" s="6" t="s">
        <v>44</v>
      </c>
      <c r="B159" s="18">
        <v>2011</v>
      </c>
    </row>
    <row r="160" spans="1:2" s="1" customFormat="1" ht="15" customHeight="1" x14ac:dyDescent="0.2">
      <c r="A160" s="6" t="s">
        <v>367</v>
      </c>
      <c r="B160" s="18"/>
    </row>
    <row r="161" spans="1:2" s="1" customFormat="1" ht="15" customHeight="1" x14ac:dyDescent="0.25">
      <c r="A161" s="6" t="s">
        <v>48</v>
      </c>
      <c r="B161" s="22"/>
    </row>
    <row r="162" spans="1:2" s="1" customFormat="1" ht="15" customHeight="1" x14ac:dyDescent="0.2">
      <c r="A162" s="6" t="s">
        <v>49</v>
      </c>
      <c r="B162" s="18">
        <v>113</v>
      </c>
    </row>
    <row r="163" spans="1:2" s="1" customFormat="1" ht="15" customHeight="1" x14ac:dyDescent="0.2">
      <c r="A163" s="6" t="s">
        <v>50</v>
      </c>
      <c r="B163" s="18">
        <v>98</v>
      </c>
    </row>
    <row r="164" spans="1:2" s="1" customFormat="1" ht="15" customHeight="1" x14ac:dyDescent="0.2">
      <c r="A164" s="6" t="s">
        <v>7</v>
      </c>
      <c r="B164" s="18"/>
    </row>
    <row r="165" spans="1:2" s="1" customFormat="1" ht="15" customHeight="1" x14ac:dyDescent="0.2">
      <c r="A165" s="6" t="s">
        <v>49</v>
      </c>
      <c r="B165" s="18">
        <v>256</v>
      </c>
    </row>
    <row r="166" spans="1:2" s="1" customFormat="1" ht="15" customHeight="1" x14ac:dyDescent="0.2">
      <c r="A166" s="6" t="s">
        <v>50</v>
      </c>
      <c r="B166" s="18">
        <v>338</v>
      </c>
    </row>
    <row r="167" spans="1:2" s="1" customFormat="1" ht="15" customHeight="1" x14ac:dyDescent="0.2">
      <c r="A167" s="6" t="s">
        <v>8</v>
      </c>
      <c r="B167" s="174">
        <v>74.099999999999994</v>
      </c>
    </row>
    <row r="168" spans="1:2" s="1" customFormat="1" ht="15" customHeight="1" x14ac:dyDescent="0.2">
      <c r="A168" s="42"/>
      <c r="B168" s="28"/>
    </row>
    <row r="169" spans="1:2" s="1" customFormat="1" ht="15" customHeight="1" x14ac:dyDescent="0.25">
      <c r="A169" s="8" t="s">
        <v>21</v>
      </c>
      <c r="B169" s="16"/>
    </row>
    <row r="170" spans="1:2" s="1" customFormat="1" ht="15" customHeight="1" x14ac:dyDescent="0.2">
      <c r="A170" s="32"/>
    </row>
    <row r="171" spans="1:2" s="1" customFormat="1" ht="15" customHeight="1" x14ac:dyDescent="0.2">
      <c r="A171" s="32"/>
    </row>
    <row r="172" spans="1:2" s="1" customFormat="1" ht="15" customHeight="1" x14ac:dyDescent="0.2">
      <c r="A172" s="32"/>
    </row>
    <row r="173" spans="1:2" s="1" customFormat="1" ht="15" customHeight="1" x14ac:dyDescent="0.25">
      <c r="A173" s="3" t="s">
        <v>53</v>
      </c>
      <c r="B173" s="166"/>
    </row>
    <row r="174" spans="1:2" s="1" customFormat="1" ht="15" customHeight="1" x14ac:dyDescent="0.2">
      <c r="A174" s="182"/>
      <c r="B174" s="234">
        <v>1950</v>
      </c>
    </row>
    <row r="175" spans="1:2" s="1" customFormat="1" ht="15" customHeight="1" x14ac:dyDescent="0.2">
      <c r="A175" s="167" t="s">
        <v>350</v>
      </c>
      <c r="B175" s="18">
        <v>16</v>
      </c>
    </row>
    <row r="176" spans="1:2" s="1" customFormat="1" ht="15" customHeight="1" x14ac:dyDescent="0.2">
      <c r="A176" s="19" t="s">
        <v>55</v>
      </c>
      <c r="B176" s="18"/>
    </row>
    <row r="177" spans="1:2" s="1" customFormat="1" ht="15" customHeight="1" x14ac:dyDescent="0.2">
      <c r="A177" s="19" t="s">
        <v>56</v>
      </c>
      <c r="B177" s="18"/>
    </row>
    <row r="178" spans="1:2" s="1" customFormat="1" ht="15" customHeight="1" x14ac:dyDescent="0.2">
      <c r="A178" s="19" t="s">
        <v>57</v>
      </c>
      <c r="B178" s="18">
        <v>12657</v>
      </c>
    </row>
    <row r="179" spans="1:2" s="1" customFormat="1" ht="15" customHeight="1" x14ac:dyDescent="0.2">
      <c r="A179" s="19" t="s">
        <v>58</v>
      </c>
      <c r="B179" s="18">
        <v>31597</v>
      </c>
    </row>
    <row r="180" spans="1:2" s="1" customFormat="1" ht="15" customHeight="1" x14ac:dyDescent="0.2">
      <c r="A180" s="19" t="s">
        <v>59</v>
      </c>
      <c r="B180" s="18">
        <v>70554</v>
      </c>
    </row>
    <row r="181" spans="1:2" s="1" customFormat="1" ht="15" customHeight="1" x14ac:dyDescent="0.2">
      <c r="A181" s="94" t="s">
        <v>351</v>
      </c>
      <c r="B181" s="18">
        <v>248</v>
      </c>
    </row>
    <row r="182" spans="1:2" s="1" customFormat="1" ht="15" customHeight="1" x14ac:dyDescent="0.2">
      <c r="A182" s="94" t="s">
        <v>60</v>
      </c>
      <c r="B182" s="18">
        <v>89665</v>
      </c>
    </row>
    <row r="183" spans="1:2" s="1" customFormat="1" ht="15" customHeight="1" x14ac:dyDescent="0.2">
      <c r="A183" s="94" t="s">
        <v>61</v>
      </c>
      <c r="B183" s="18" t="s">
        <v>36</v>
      </c>
    </row>
    <row r="184" spans="1:2" s="1" customFormat="1" ht="15" customHeight="1" x14ac:dyDescent="0.2">
      <c r="A184" s="19" t="s">
        <v>62</v>
      </c>
      <c r="B184" s="18"/>
    </row>
    <row r="185" spans="1:2" s="1" customFormat="1" ht="15" customHeight="1" x14ac:dyDescent="0.25">
      <c r="A185" s="19" t="s">
        <v>63</v>
      </c>
      <c r="B185" s="22">
        <v>40</v>
      </c>
    </row>
    <row r="186" spans="1:2" s="1" customFormat="1" ht="15" customHeight="1" x14ac:dyDescent="0.2">
      <c r="A186" s="19" t="s">
        <v>64</v>
      </c>
      <c r="B186" s="18">
        <v>103</v>
      </c>
    </row>
    <row r="187" spans="1:2" s="1" customFormat="1" ht="15" customHeight="1" x14ac:dyDescent="0.2">
      <c r="A187" s="19" t="s">
        <v>1244</v>
      </c>
      <c r="B187" s="23" t="s">
        <v>36</v>
      </c>
    </row>
    <row r="188" spans="1:2" s="1" customFormat="1" ht="15" customHeight="1" x14ac:dyDescent="0.2">
      <c r="A188" s="42"/>
      <c r="B188" s="24"/>
    </row>
    <row r="189" spans="1:2" s="1" customFormat="1" ht="15" customHeight="1" x14ac:dyDescent="0.25">
      <c r="A189" s="259" t="s">
        <v>1245</v>
      </c>
      <c r="B189" s="16"/>
    </row>
    <row r="190" spans="1:2" s="1" customFormat="1" ht="15" customHeight="1" x14ac:dyDescent="0.25">
      <c r="A190" s="67" t="s">
        <v>21</v>
      </c>
      <c r="B190" s="16"/>
    </row>
    <row r="191" spans="1:2" s="1" customFormat="1" ht="15" customHeight="1" x14ac:dyDescent="0.2">
      <c r="A191" s="171"/>
      <c r="B191" s="19"/>
    </row>
    <row r="192" spans="1:2" s="1" customFormat="1" ht="15" customHeight="1" x14ac:dyDescent="0.2">
      <c r="A192" s="32"/>
      <c r="B192" s="32"/>
    </row>
    <row r="193" spans="1:2" s="1" customFormat="1" ht="15" customHeight="1" x14ac:dyDescent="0.2">
      <c r="A193" s="32"/>
      <c r="B193" s="32"/>
    </row>
    <row r="194" spans="1:2" s="1" customFormat="1" ht="15" customHeight="1" x14ac:dyDescent="0.25">
      <c r="A194" s="46" t="s">
        <v>655</v>
      </c>
      <c r="B194" s="130"/>
    </row>
    <row r="195" spans="1:2" s="1" customFormat="1" ht="15" customHeight="1" x14ac:dyDescent="0.2">
      <c r="A195" s="181"/>
      <c r="B195" s="233">
        <v>1950</v>
      </c>
    </row>
    <row r="196" spans="1:2" s="1" customFormat="1" ht="15" customHeight="1" x14ac:dyDescent="0.2">
      <c r="A196" s="32" t="s">
        <v>65</v>
      </c>
      <c r="B196" s="10">
        <v>3</v>
      </c>
    </row>
    <row r="197" spans="1:2" s="1" customFormat="1" ht="15" customHeight="1" x14ac:dyDescent="0.2">
      <c r="A197" s="32" t="s">
        <v>352</v>
      </c>
      <c r="B197" s="10"/>
    </row>
    <row r="198" spans="1:2" s="1" customFormat="1" ht="15" customHeight="1" x14ac:dyDescent="0.2">
      <c r="A198" s="32" t="s">
        <v>49</v>
      </c>
      <c r="B198" s="10">
        <v>1139</v>
      </c>
    </row>
    <row r="199" spans="1:2" s="1" customFormat="1" ht="15" customHeight="1" x14ac:dyDescent="0.2">
      <c r="A199" s="32" t="s">
        <v>50</v>
      </c>
      <c r="B199" s="10">
        <v>1468</v>
      </c>
    </row>
    <row r="200" spans="1:2" s="1" customFormat="1" ht="15" customHeight="1" x14ac:dyDescent="0.2">
      <c r="A200" s="32" t="s">
        <v>3</v>
      </c>
      <c r="B200" s="10"/>
    </row>
    <row r="201" spans="1:2" s="1" customFormat="1" ht="15" customHeight="1" x14ac:dyDescent="0.2">
      <c r="A201" s="32" t="s">
        <v>49</v>
      </c>
      <c r="B201" s="10">
        <v>461</v>
      </c>
    </row>
    <row r="202" spans="1:2" s="1" customFormat="1" ht="15" customHeight="1" x14ac:dyDescent="0.2">
      <c r="A202" s="32" t="s">
        <v>50</v>
      </c>
      <c r="B202" s="10">
        <v>279</v>
      </c>
    </row>
    <row r="203" spans="1:2" s="1" customFormat="1" ht="15" customHeight="1" x14ac:dyDescent="0.2">
      <c r="A203" s="32" t="s">
        <v>67</v>
      </c>
      <c r="B203" s="10"/>
    </row>
    <row r="204" spans="1:2" s="1" customFormat="1" ht="15" customHeight="1" x14ac:dyDescent="0.2">
      <c r="A204" s="32" t="s">
        <v>49</v>
      </c>
      <c r="B204" s="10">
        <v>1600</v>
      </c>
    </row>
    <row r="205" spans="1:2" s="1" customFormat="1" ht="15" customHeight="1" x14ac:dyDescent="0.2">
      <c r="A205" s="32" t="s">
        <v>50</v>
      </c>
      <c r="B205" s="10">
        <v>1747</v>
      </c>
    </row>
    <row r="206" spans="1:2" s="1" customFormat="1" ht="15" customHeight="1" x14ac:dyDescent="0.2">
      <c r="A206" s="32" t="s">
        <v>353</v>
      </c>
      <c r="B206" s="10"/>
    </row>
    <row r="207" spans="1:2" s="1" customFormat="1" ht="15" customHeight="1" x14ac:dyDescent="0.2">
      <c r="A207" s="32" t="s">
        <v>49</v>
      </c>
      <c r="B207" s="10">
        <v>488</v>
      </c>
    </row>
    <row r="208" spans="1:2" s="1" customFormat="1" ht="15" customHeight="1" x14ac:dyDescent="0.2">
      <c r="A208" s="32" t="s">
        <v>50</v>
      </c>
      <c r="B208" s="10">
        <v>323</v>
      </c>
    </row>
    <row r="209" spans="1:2" s="1" customFormat="1" ht="15" customHeight="1" x14ac:dyDescent="0.2">
      <c r="A209" s="32" t="s">
        <v>120</v>
      </c>
      <c r="B209" s="10"/>
    </row>
    <row r="210" spans="1:2" s="1" customFormat="1" ht="15" customHeight="1" x14ac:dyDescent="0.2">
      <c r="A210" s="32" t="s">
        <v>49</v>
      </c>
      <c r="B210" s="10">
        <v>97</v>
      </c>
    </row>
    <row r="211" spans="1:2" s="1" customFormat="1" ht="15" customHeight="1" x14ac:dyDescent="0.2">
      <c r="A211" s="32" t="s">
        <v>50</v>
      </c>
      <c r="B211" s="10">
        <v>113</v>
      </c>
    </row>
    <row r="212" spans="1:2" s="1" customFormat="1" ht="15" customHeight="1" x14ac:dyDescent="0.2">
      <c r="A212" s="32" t="s">
        <v>8</v>
      </c>
      <c r="B212" s="68">
        <v>62.7</v>
      </c>
    </row>
    <row r="213" spans="1:2" s="1" customFormat="1" ht="15" customHeight="1" x14ac:dyDescent="0.2">
      <c r="A213" s="28"/>
      <c r="B213" s="33"/>
    </row>
    <row r="214" spans="1:2" s="1" customFormat="1" ht="15" customHeight="1" x14ac:dyDescent="0.2">
      <c r="A214" s="8" t="s">
        <v>21</v>
      </c>
    </row>
    <row r="215" spans="1:2" s="1" customFormat="1" ht="15" customHeight="1" x14ac:dyDescent="0.2">
      <c r="A215" s="32"/>
    </row>
    <row r="216" spans="1:2" s="1" customFormat="1" ht="15" customHeight="1" x14ac:dyDescent="0.2">
      <c r="A216" s="32"/>
    </row>
    <row r="217" spans="1:2" s="1" customFormat="1" ht="15" customHeight="1" x14ac:dyDescent="0.2">
      <c r="A217" s="32"/>
    </row>
    <row r="218" spans="1:2" s="1" customFormat="1" ht="15" customHeight="1" x14ac:dyDescent="0.25">
      <c r="A218" s="31" t="s">
        <v>68</v>
      </c>
      <c r="B218" s="168"/>
    </row>
    <row r="219" spans="1:2" s="1" customFormat="1" ht="15" customHeight="1" x14ac:dyDescent="0.2">
      <c r="A219" s="181"/>
      <c r="B219" s="233">
        <v>1950</v>
      </c>
    </row>
    <row r="220" spans="1:2" s="1" customFormat="1" ht="15" customHeight="1" x14ac:dyDescent="0.2">
      <c r="A220" s="26" t="s">
        <v>69</v>
      </c>
      <c r="B220" s="25"/>
    </row>
    <row r="221" spans="1:2" s="1" customFormat="1" ht="15" customHeight="1" x14ac:dyDescent="0.2">
      <c r="A221" s="92" t="s">
        <v>70</v>
      </c>
      <c r="B221" s="10">
        <v>1298</v>
      </c>
    </row>
    <row r="222" spans="1:2" s="1" customFormat="1" ht="15" customHeight="1" x14ac:dyDescent="0.2">
      <c r="A222" s="92" t="s">
        <v>71</v>
      </c>
      <c r="B222" s="10">
        <v>2167</v>
      </c>
    </row>
    <row r="223" spans="1:2" s="1" customFormat="1" ht="15" customHeight="1" x14ac:dyDescent="0.2">
      <c r="A223" s="92" t="s">
        <v>72</v>
      </c>
      <c r="B223" s="10">
        <v>406</v>
      </c>
    </row>
    <row r="224" spans="1:2" s="1" customFormat="1" ht="15" customHeight="1" x14ac:dyDescent="0.2">
      <c r="A224" s="92" t="s">
        <v>73</v>
      </c>
      <c r="B224" s="10">
        <v>211</v>
      </c>
    </row>
    <row r="225" spans="1:2" s="1" customFormat="1" ht="15" customHeight="1" x14ac:dyDescent="0.2">
      <c r="A225" s="92" t="s">
        <v>74</v>
      </c>
      <c r="B225" s="27">
        <v>12</v>
      </c>
    </row>
    <row r="226" spans="1:2" s="1" customFormat="1" ht="15" customHeight="1" x14ac:dyDescent="0.2">
      <c r="A226" s="92" t="s">
        <v>75</v>
      </c>
      <c r="B226" s="10">
        <v>2</v>
      </c>
    </row>
    <row r="227" spans="1:2" s="1" customFormat="1" ht="15" customHeight="1" x14ac:dyDescent="0.2">
      <c r="A227" s="92" t="s">
        <v>76</v>
      </c>
      <c r="B227" s="27">
        <v>1634</v>
      </c>
    </row>
    <row r="228" spans="1:2" s="1" customFormat="1" ht="15" customHeight="1" x14ac:dyDescent="0.2">
      <c r="A228" s="28"/>
      <c r="B228" s="33"/>
    </row>
    <row r="229" spans="1:2" s="1" customFormat="1" ht="15" customHeight="1" x14ac:dyDescent="0.2">
      <c r="A229" s="8" t="s">
        <v>21</v>
      </c>
      <c r="B229" s="35"/>
    </row>
    <row r="230" spans="1:2" s="1" customFormat="1" ht="15" customHeight="1" x14ac:dyDescent="0.2">
      <c r="A230" s="170"/>
      <c r="B230" s="35"/>
    </row>
    <row r="231" spans="1:2" s="1" customFormat="1" ht="15" customHeight="1" x14ac:dyDescent="0.2">
      <c r="A231" s="26"/>
      <c r="B231" s="14"/>
    </row>
    <row r="232" spans="1:2" s="1" customFormat="1" ht="15" customHeight="1" x14ac:dyDescent="0.2">
      <c r="A232" s="32"/>
      <c r="B232" s="14"/>
    </row>
    <row r="233" spans="1:2" s="1" customFormat="1" ht="15" customHeight="1" x14ac:dyDescent="0.25">
      <c r="A233" s="31" t="s">
        <v>1058</v>
      </c>
      <c r="B233" s="130"/>
    </row>
    <row r="234" spans="1:2" s="1" customFormat="1" ht="15" customHeight="1" x14ac:dyDescent="0.2">
      <c r="A234" s="181"/>
      <c r="B234" s="233">
        <v>1950</v>
      </c>
    </row>
    <row r="235" spans="1:2" s="1" customFormat="1" ht="15" customHeight="1" x14ac:dyDescent="0.2">
      <c r="A235" s="132" t="s">
        <v>77</v>
      </c>
    </row>
    <row r="236" spans="1:2" s="1" customFormat="1" ht="15" customHeight="1" x14ac:dyDescent="0.2">
      <c r="A236" s="32" t="s">
        <v>78</v>
      </c>
      <c r="B236" s="10">
        <v>60</v>
      </c>
    </row>
    <row r="237" spans="1:2" s="1" customFormat="1" ht="15" customHeight="1" x14ac:dyDescent="0.2">
      <c r="A237" s="32" t="s">
        <v>79</v>
      </c>
      <c r="B237" s="10">
        <v>38</v>
      </c>
    </row>
    <row r="238" spans="1:2" s="1" customFormat="1" ht="15" customHeight="1" x14ac:dyDescent="0.2">
      <c r="A238" s="32" t="s">
        <v>80</v>
      </c>
      <c r="B238" s="27" t="s">
        <v>312</v>
      </c>
    </row>
    <row r="239" spans="1:2" s="1" customFormat="1" ht="15" customHeight="1" x14ac:dyDescent="0.2">
      <c r="A239" s="32" t="s">
        <v>81</v>
      </c>
      <c r="B239" s="27" t="s">
        <v>312</v>
      </c>
    </row>
    <row r="240" spans="1:2" s="1" customFormat="1" ht="15" customHeight="1" x14ac:dyDescent="0.2">
      <c r="A240" s="32" t="s">
        <v>82</v>
      </c>
      <c r="B240" s="10">
        <v>98</v>
      </c>
    </row>
    <row r="241" spans="1:2" s="1" customFormat="1" ht="15" customHeight="1" x14ac:dyDescent="0.2">
      <c r="A241" s="32" t="s">
        <v>368</v>
      </c>
      <c r="B241" s="10"/>
    </row>
    <row r="242" spans="1:2" s="1" customFormat="1" ht="15" customHeight="1" x14ac:dyDescent="0.2">
      <c r="A242" s="32" t="s">
        <v>84</v>
      </c>
      <c r="B242" s="10">
        <v>254</v>
      </c>
    </row>
    <row r="243" spans="1:2" s="1" customFormat="1" ht="15" customHeight="1" x14ac:dyDescent="0.2">
      <c r="A243" s="32" t="s">
        <v>85</v>
      </c>
      <c r="B243" s="10">
        <v>545</v>
      </c>
    </row>
    <row r="244" spans="1:2" s="1" customFormat="1" ht="15" customHeight="1" x14ac:dyDescent="0.2">
      <c r="A244" s="32" t="s">
        <v>86</v>
      </c>
      <c r="B244" s="10">
        <v>17</v>
      </c>
    </row>
    <row r="245" spans="1:2" s="1" customFormat="1" ht="15" customHeight="1" x14ac:dyDescent="0.2">
      <c r="A245" s="32" t="s">
        <v>87</v>
      </c>
      <c r="B245" s="10">
        <v>589</v>
      </c>
    </row>
    <row r="246" spans="1:2" s="1" customFormat="1" ht="15" customHeight="1" x14ac:dyDescent="0.2">
      <c r="A246" s="32" t="s">
        <v>82</v>
      </c>
      <c r="B246" s="10">
        <v>1405</v>
      </c>
    </row>
    <row r="247" spans="1:2" s="1" customFormat="1" ht="15" customHeight="1" x14ac:dyDescent="0.2">
      <c r="A247" s="32" t="s">
        <v>369</v>
      </c>
      <c r="B247" s="10"/>
    </row>
    <row r="248" spans="1:2" s="1" customFormat="1" ht="15" customHeight="1" x14ac:dyDescent="0.2">
      <c r="A248" s="32" t="s">
        <v>88</v>
      </c>
      <c r="B248" s="10"/>
    </row>
    <row r="249" spans="1:2" s="1" customFormat="1" ht="15" customHeight="1" x14ac:dyDescent="0.2">
      <c r="A249" s="32" t="s">
        <v>89</v>
      </c>
      <c r="B249" s="27" t="s">
        <v>312</v>
      </c>
    </row>
    <row r="250" spans="1:2" s="1" customFormat="1" ht="15" customHeight="1" x14ac:dyDescent="0.2">
      <c r="A250" s="32" t="s">
        <v>90</v>
      </c>
      <c r="B250" s="27" t="s">
        <v>312</v>
      </c>
    </row>
    <row r="251" spans="1:2" s="1" customFormat="1" ht="15" customHeight="1" x14ac:dyDescent="0.2">
      <c r="A251" s="32" t="s">
        <v>91</v>
      </c>
      <c r="B251" s="27" t="s">
        <v>312</v>
      </c>
    </row>
    <row r="252" spans="1:2" s="1" customFormat="1" ht="15" customHeight="1" x14ac:dyDescent="0.2">
      <c r="A252" s="32" t="s">
        <v>92</v>
      </c>
      <c r="B252" s="27" t="s">
        <v>312</v>
      </c>
    </row>
    <row r="253" spans="1:2" s="1" customFormat="1" ht="15" customHeight="1" x14ac:dyDescent="0.2">
      <c r="A253" s="32" t="s">
        <v>93</v>
      </c>
      <c r="B253" s="27" t="s">
        <v>312</v>
      </c>
    </row>
    <row r="254" spans="1:2" s="1" customFormat="1" ht="15" customHeight="1" x14ac:dyDescent="0.2">
      <c r="A254" s="26" t="s">
        <v>370</v>
      </c>
      <c r="B254" s="14"/>
    </row>
    <row r="255" spans="1:2" s="1" customFormat="1" ht="15" customHeight="1" x14ac:dyDescent="0.2">
      <c r="A255" s="26" t="s">
        <v>95</v>
      </c>
      <c r="B255" s="10">
        <v>1452</v>
      </c>
    </row>
    <row r="256" spans="1:2" s="1" customFormat="1" ht="15" customHeight="1" x14ac:dyDescent="0.2">
      <c r="A256" s="26" t="s">
        <v>96</v>
      </c>
      <c r="B256" s="10">
        <v>528</v>
      </c>
    </row>
    <row r="257" spans="1:2" s="1" customFormat="1" ht="15" customHeight="1" x14ac:dyDescent="0.2">
      <c r="A257" s="26" t="s">
        <v>97</v>
      </c>
      <c r="B257" s="10">
        <v>64</v>
      </c>
    </row>
    <row r="258" spans="1:2" s="1" customFormat="1" ht="15" customHeight="1" x14ac:dyDescent="0.2">
      <c r="A258" s="26" t="s">
        <v>82</v>
      </c>
      <c r="B258" s="10">
        <v>2044</v>
      </c>
    </row>
    <row r="259" spans="1:2" s="1" customFormat="1" ht="15" customHeight="1" x14ac:dyDescent="0.2">
      <c r="A259" s="26" t="s">
        <v>98</v>
      </c>
      <c r="B259" s="10">
        <v>172</v>
      </c>
    </row>
    <row r="260" spans="1:2" s="1" customFormat="1" ht="15" customHeight="1" x14ac:dyDescent="0.2">
      <c r="A260" s="26" t="s">
        <v>371</v>
      </c>
      <c r="B260" s="10"/>
    </row>
    <row r="261" spans="1:2" s="1" customFormat="1" ht="15" customHeight="1" x14ac:dyDescent="0.2">
      <c r="A261" s="26" t="s">
        <v>354</v>
      </c>
      <c r="B261" s="10">
        <v>81553</v>
      </c>
    </row>
    <row r="262" spans="1:2" s="1" customFormat="1" ht="15" customHeight="1" x14ac:dyDescent="0.2">
      <c r="A262" s="26" t="s">
        <v>100</v>
      </c>
      <c r="B262" s="10">
        <v>13299</v>
      </c>
    </row>
    <row r="263" spans="1:2" s="1" customFormat="1" ht="15" customHeight="1" x14ac:dyDescent="0.2">
      <c r="A263" s="26" t="s">
        <v>101</v>
      </c>
      <c r="B263" s="10">
        <v>17226</v>
      </c>
    </row>
    <row r="264" spans="1:2" s="1" customFormat="1" ht="15" customHeight="1" x14ac:dyDescent="0.2">
      <c r="A264" s="26" t="s">
        <v>102</v>
      </c>
      <c r="B264" s="27">
        <v>851</v>
      </c>
    </row>
    <row r="265" spans="1:2" s="1" customFormat="1" ht="15" customHeight="1" x14ac:dyDescent="0.2">
      <c r="A265" s="26" t="s">
        <v>103</v>
      </c>
      <c r="B265" s="27" t="s">
        <v>312</v>
      </c>
    </row>
    <row r="266" spans="1:2" s="1" customFormat="1" ht="15" customHeight="1" x14ac:dyDescent="0.2">
      <c r="A266" s="26" t="s">
        <v>104</v>
      </c>
      <c r="B266" s="27">
        <v>503</v>
      </c>
    </row>
    <row r="267" spans="1:2" s="1" customFormat="1" ht="15" customHeight="1" x14ac:dyDescent="0.2">
      <c r="A267" s="136" t="s">
        <v>82</v>
      </c>
      <c r="B267" s="122">
        <v>113432</v>
      </c>
    </row>
    <row r="268" spans="1:2" s="1" customFormat="1" ht="15" customHeight="1" x14ac:dyDescent="0.2">
      <c r="A268" s="26"/>
      <c r="B268" s="91"/>
    </row>
    <row r="269" spans="1:2" s="1" customFormat="1" ht="15" customHeight="1" x14ac:dyDescent="0.2">
      <c r="A269" s="8" t="s">
        <v>114</v>
      </c>
      <c r="B269" s="91"/>
    </row>
    <row r="270" spans="1:2" s="1" customFormat="1" ht="15" customHeight="1" x14ac:dyDescent="0.2">
      <c r="A270" s="8"/>
      <c r="B270" s="91"/>
    </row>
    <row r="271" spans="1:2" s="1" customFormat="1" ht="15" customHeight="1" x14ac:dyDescent="0.2">
      <c r="A271" s="8"/>
      <c r="B271" s="91"/>
    </row>
    <row r="272" spans="1:2" s="1" customFormat="1" ht="15" customHeight="1" x14ac:dyDescent="0.2">
      <c r="A272" s="32"/>
      <c r="B272" s="10"/>
    </row>
    <row r="273" spans="1:2" s="1" customFormat="1" ht="30" customHeight="1" x14ac:dyDescent="0.25">
      <c r="A273" s="280" t="s">
        <v>1059</v>
      </c>
      <c r="B273" s="235"/>
    </row>
    <row r="274" spans="1:2" s="1" customFormat="1" ht="15" customHeight="1" x14ac:dyDescent="0.2">
      <c r="A274" s="181"/>
      <c r="B274" s="233">
        <v>1950</v>
      </c>
    </row>
    <row r="275" spans="1:2" s="1" customFormat="1" ht="15" customHeight="1" x14ac:dyDescent="0.2">
      <c r="A275" s="81" t="s">
        <v>1060</v>
      </c>
      <c r="B275" s="235"/>
    </row>
    <row r="276" spans="1:2" s="1" customFormat="1" ht="15" customHeight="1" x14ac:dyDescent="0.2">
      <c r="A276" s="111" t="s">
        <v>564</v>
      </c>
      <c r="B276" s="10"/>
    </row>
    <row r="277" spans="1:2" s="1" customFormat="1" ht="15" customHeight="1" x14ac:dyDescent="0.2">
      <c r="A277" s="133" t="s">
        <v>357</v>
      </c>
      <c r="B277" s="10">
        <v>50750</v>
      </c>
    </row>
    <row r="278" spans="1:2" s="1" customFormat="1" ht="15" customHeight="1" x14ac:dyDescent="0.2">
      <c r="A278" s="133" t="s">
        <v>671</v>
      </c>
      <c r="B278" s="10">
        <v>1060</v>
      </c>
    </row>
    <row r="279" spans="1:2" s="1" customFormat="1" ht="15" customHeight="1" x14ac:dyDescent="0.2">
      <c r="A279" s="111" t="s">
        <v>508</v>
      </c>
      <c r="B279" s="10"/>
    </row>
    <row r="280" spans="1:2" s="1" customFormat="1" ht="15" customHeight="1" x14ac:dyDescent="0.2">
      <c r="A280" s="133" t="s">
        <v>357</v>
      </c>
      <c r="B280" s="10">
        <v>8900</v>
      </c>
    </row>
    <row r="281" spans="1:2" s="1" customFormat="1" ht="15" customHeight="1" x14ac:dyDescent="0.2">
      <c r="A281" s="133" t="s">
        <v>671</v>
      </c>
      <c r="B281" s="10">
        <v>1398</v>
      </c>
    </row>
    <row r="282" spans="1:2" s="1" customFormat="1" ht="15" customHeight="1" x14ac:dyDescent="0.2">
      <c r="A282" s="111" t="s">
        <v>589</v>
      </c>
      <c r="B282" s="10"/>
    </row>
    <row r="283" spans="1:2" s="1" customFormat="1" ht="15" customHeight="1" x14ac:dyDescent="0.2">
      <c r="A283" s="133" t="s">
        <v>357</v>
      </c>
      <c r="B283" s="10">
        <v>1498</v>
      </c>
    </row>
    <row r="284" spans="1:2" s="1" customFormat="1" ht="15" customHeight="1" x14ac:dyDescent="0.2">
      <c r="A284" s="133" t="s">
        <v>671</v>
      </c>
      <c r="B284" s="10">
        <v>285</v>
      </c>
    </row>
    <row r="285" spans="1:2" s="1" customFormat="1" ht="15" customHeight="1" x14ac:dyDescent="0.2">
      <c r="A285" s="111" t="s">
        <v>510</v>
      </c>
      <c r="B285" s="10"/>
    </row>
    <row r="286" spans="1:2" s="1" customFormat="1" ht="15" customHeight="1" x14ac:dyDescent="0.2">
      <c r="A286" s="133" t="s">
        <v>511</v>
      </c>
      <c r="B286" s="10">
        <v>14056</v>
      </c>
    </row>
    <row r="287" spans="1:2" s="1" customFormat="1" ht="15" customHeight="1" x14ac:dyDescent="0.2">
      <c r="A287" s="133" t="s">
        <v>512</v>
      </c>
      <c r="B287" s="10">
        <v>1233</v>
      </c>
    </row>
    <row r="288" spans="1:2" s="1" customFormat="1" ht="15" customHeight="1" x14ac:dyDescent="0.2">
      <c r="A288" s="111" t="s">
        <v>513</v>
      </c>
      <c r="B288" s="10"/>
    </row>
    <row r="289" spans="1:2" s="1" customFormat="1" ht="15" customHeight="1" x14ac:dyDescent="0.2">
      <c r="A289" s="133" t="s">
        <v>677</v>
      </c>
      <c r="B289" s="10">
        <v>32773</v>
      </c>
    </row>
    <row r="290" spans="1:2" s="1" customFormat="1" ht="15" customHeight="1" x14ac:dyDescent="0.2">
      <c r="A290" s="133" t="s">
        <v>678</v>
      </c>
      <c r="B290" s="10">
        <v>67074</v>
      </c>
    </row>
    <row r="291" spans="1:2" s="1" customFormat="1" ht="15" customHeight="1" x14ac:dyDescent="0.2">
      <c r="A291" s="133" t="s">
        <v>679</v>
      </c>
      <c r="B291" s="10">
        <v>1563</v>
      </c>
    </row>
    <row r="292" spans="1:2" s="1" customFormat="1" ht="15" customHeight="1" x14ac:dyDescent="0.2">
      <c r="A292" s="26" t="s">
        <v>676</v>
      </c>
      <c r="B292" s="10">
        <v>19798</v>
      </c>
    </row>
    <row r="293" spans="1:2" s="1" customFormat="1" ht="15" customHeight="1" x14ac:dyDescent="0.2">
      <c r="A293" s="28"/>
      <c r="B293" s="28"/>
    </row>
    <row r="294" spans="1:2" s="1" customFormat="1" ht="15" customHeight="1" x14ac:dyDescent="0.2">
      <c r="A294" s="8" t="s">
        <v>114</v>
      </c>
      <c r="B294" s="35"/>
    </row>
    <row r="295" spans="1:2" s="1" customFormat="1" ht="15" customHeight="1" x14ac:dyDescent="0.2">
      <c r="A295" s="32"/>
      <c r="B295" s="32"/>
    </row>
    <row r="296" spans="1:2" s="1" customFormat="1" ht="15" customHeight="1" x14ac:dyDescent="0.2">
      <c r="A296" s="32"/>
      <c r="B296" s="32"/>
    </row>
    <row r="297" spans="1:2" s="1" customFormat="1" ht="15" customHeight="1" x14ac:dyDescent="0.2">
      <c r="A297" s="32"/>
      <c r="B297" s="32"/>
    </row>
    <row r="298" spans="1:2" s="1" customFormat="1" ht="15" customHeight="1" x14ac:dyDescent="0.25">
      <c r="A298" s="31" t="s">
        <v>637</v>
      </c>
    </row>
    <row r="299" spans="1:2" s="1" customFormat="1" ht="15" customHeight="1" x14ac:dyDescent="0.2">
      <c r="A299" s="181"/>
      <c r="B299" s="233">
        <v>1950</v>
      </c>
    </row>
    <row r="300" spans="1:2" s="1" customFormat="1" ht="15" customHeight="1" x14ac:dyDescent="0.2">
      <c r="A300" s="32" t="s">
        <v>115</v>
      </c>
      <c r="B300" s="36">
        <v>6</v>
      </c>
    </row>
    <row r="301" spans="1:2" ht="15" customHeight="1" x14ac:dyDescent="0.2">
      <c r="A301" s="32" t="s">
        <v>116</v>
      </c>
      <c r="B301" s="36">
        <v>26</v>
      </c>
    </row>
    <row r="302" spans="1:2" ht="15" customHeight="1" x14ac:dyDescent="0.2">
      <c r="A302" s="28"/>
      <c r="B302" s="47"/>
    </row>
    <row r="303" spans="1:2" ht="15" customHeight="1" x14ac:dyDescent="0.2">
      <c r="A303" s="8" t="s">
        <v>21</v>
      </c>
      <c r="B303" s="26"/>
    </row>
    <row r="304" spans="1:2" ht="15" customHeight="1" x14ac:dyDescent="0.2">
      <c r="A304" s="43"/>
      <c r="B304" s="26"/>
    </row>
    <row r="305" spans="1:2" ht="15" customHeight="1" x14ac:dyDescent="0.2">
      <c r="A305" s="43"/>
      <c r="B305" s="43"/>
    </row>
    <row r="306" spans="1:2" ht="15" customHeight="1" x14ac:dyDescent="0.2">
      <c r="A306" s="32"/>
      <c r="B306" s="10"/>
    </row>
    <row r="307" spans="1:2" ht="15" customHeight="1" x14ac:dyDescent="0.25">
      <c r="A307" s="237" t="s">
        <v>1061</v>
      </c>
      <c r="B307" s="32"/>
    </row>
    <row r="308" spans="1:2" s="30" customFormat="1" ht="15" customHeight="1" x14ac:dyDescent="0.2">
      <c r="A308" s="236"/>
      <c r="B308" s="238" t="s">
        <v>117</v>
      </c>
    </row>
    <row r="309" spans="1:2" ht="15" customHeight="1" x14ac:dyDescent="0.2">
      <c r="A309" s="175" t="s">
        <v>373</v>
      </c>
      <c r="B309" s="18"/>
    </row>
    <row r="310" spans="1:2" ht="15" customHeight="1" x14ac:dyDescent="0.2">
      <c r="A310" s="95" t="s">
        <v>43</v>
      </c>
      <c r="B310" s="18">
        <v>307</v>
      </c>
    </row>
    <row r="311" spans="1:2" ht="15" customHeight="1" x14ac:dyDescent="0.2">
      <c r="A311" s="189" t="s">
        <v>355</v>
      </c>
      <c r="B311" s="5">
        <v>203</v>
      </c>
    </row>
    <row r="312" spans="1:2" ht="15" customHeight="1" x14ac:dyDescent="0.2">
      <c r="A312" s="95" t="s">
        <v>121</v>
      </c>
      <c r="B312" s="5">
        <v>510</v>
      </c>
    </row>
    <row r="313" spans="1:2" ht="15" customHeight="1" x14ac:dyDescent="0.2">
      <c r="A313" s="6" t="s">
        <v>227</v>
      </c>
      <c r="B313" s="5"/>
    </row>
    <row r="314" spans="1:2" ht="15" customHeight="1" x14ac:dyDescent="0.2">
      <c r="A314" s="6" t="s">
        <v>123</v>
      </c>
      <c r="B314" s="5"/>
    </row>
    <row r="315" spans="1:2" ht="15" customHeight="1" x14ac:dyDescent="0.2">
      <c r="A315" s="19" t="s">
        <v>124</v>
      </c>
      <c r="B315" s="7">
        <v>162</v>
      </c>
    </row>
    <row r="316" spans="1:2" ht="15" customHeight="1" x14ac:dyDescent="0.2">
      <c r="A316" s="96" t="s">
        <v>355</v>
      </c>
      <c r="B316" s="41">
        <v>222</v>
      </c>
    </row>
    <row r="317" spans="1:2" ht="15" customHeight="1" x14ac:dyDescent="0.2">
      <c r="A317" s="40" t="s">
        <v>125</v>
      </c>
      <c r="B317" s="5">
        <v>384</v>
      </c>
    </row>
    <row r="318" spans="1:2" ht="15" customHeight="1" x14ac:dyDescent="0.2">
      <c r="A318" s="6" t="s">
        <v>126</v>
      </c>
      <c r="B318" s="6"/>
    </row>
    <row r="319" spans="1:2" ht="15" customHeight="1" x14ac:dyDescent="0.2">
      <c r="A319" s="6" t="s">
        <v>127</v>
      </c>
      <c r="B319" s="53"/>
    </row>
    <row r="320" spans="1:2" ht="15" customHeight="1" x14ac:dyDescent="0.2">
      <c r="A320" s="189" t="s">
        <v>683</v>
      </c>
      <c r="B320" s="53">
        <v>94</v>
      </c>
    </row>
    <row r="321" spans="1:2" ht="15" customHeight="1" x14ac:dyDescent="0.2">
      <c r="A321" s="189" t="s">
        <v>355</v>
      </c>
      <c r="B321" s="53">
        <v>82</v>
      </c>
    </row>
    <row r="322" spans="1:2" ht="15" customHeight="1" x14ac:dyDescent="0.2">
      <c r="A322" s="189" t="s">
        <v>46</v>
      </c>
      <c r="B322" s="53">
        <f>SUM(B320:B321)</f>
        <v>176</v>
      </c>
    </row>
    <row r="323" spans="1:2" ht="15" customHeight="1" x14ac:dyDescent="0.2">
      <c r="A323" s="6" t="s">
        <v>128</v>
      </c>
      <c r="B323" s="53"/>
    </row>
    <row r="324" spans="1:2" ht="15" customHeight="1" x14ac:dyDescent="0.2">
      <c r="A324" s="189" t="s">
        <v>683</v>
      </c>
      <c r="B324" s="53">
        <v>61</v>
      </c>
    </row>
    <row r="325" spans="1:2" ht="15" customHeight="1" x14ac:dyDescent="0.2">
      <c r="A325" s="189" t="s">
        <v>355</v>
      </c>
      <c r="B325" s="54">
        <v>42</v>
      </c>
    </row>
    <row r="326" spans="1:2" ht="15" customHeight="1" x14ac:dyDescent="0.2">
      <c r="A326" s="189" t="s">
        <v>46</v>
      </c>
      <c r="B326" s="53">
        <f>SUM(B324:B325)</f>
        <v>103</v>
      </c>
    </row>
    <row r="327" spans="1:2" ht="15" customHeight="1" x14ac:dyDescent="0.2">
      <c r="A327" s="6" t="s">
        <v>129</v>
      </c>
      <c r="B327" s="53"/>
    </row>
    <row r="328" spans="1:2" ht="15" customHeight="1" x14ac:dyDescent="0.2">
      <c r="A328" s="189" t="s">
        <v>683</v>
      </c>
      <c r="B328" s="53">
        <v>80</v>
      </c>
    </row>
    <row r="329" spans="1:2" ht="15" customHeight="1" x14ac:dyDescent="0.2">
      <c r="A329" s="189" t="s">
        <v>355</v>
      </c>
      <c r="B329" s="53">
        <v>22</v>
      </c>
    </row>
    <row r="330" spans="1:2" ht="15" customHeight="1" x14ac:dyDescent="0.2">
      <c r="A330" s="189" t="s">
        <v>46</v>
      </c>
      <c r="B330" s="53">
        <f>SUM(B328:B329)</f>
        <v>102</v>
      </c>
    </row>
    <row r="331" spans="1:2" ht="15" customHeight="1" x14ac:dyDescent="0.2">
      <c r="A331" s="6" t="s">
        <v>130</v>
      </c>
      <c r="B331" s="53"/>
    </row>
    <row r="332" spans="1:2" ht="15" customHeight="1" x14ac:dyDescent="0.2">
      <c r="A332" s="189" t="s">
        <v>683</v>
      </c>
      <c r="B332" s="53">
        <v>234</v>
      </c>
    </row>
    <row r="333" spans="1:2" ht="15" customHeight="1" x14ac:dyDescent="0.2">
      <c r="A333" s="189" t="s">
        <v>355</v>
      </c>
      <c r="B333" s="54">
        <v>279</v>
      </c>
    </row>
    <row r="334" spans="1:2" ht="15" customHeight="1" x14ac:dyDescent="0.2">
      <c r="A334" s="189" t="s">
        <v>46</v>
      </c>
      <c r="B334" s="53">
        <f>SUM(B332:B333)</f>
        <v>513</v>
      </c>
    </row>
    <row r="335" spans="1:2" ht="15" customHeight="1" x14ac:dyDescent="0.2">
      <c r="A335" s="6" t="s">
        <v>131</v>
      </c>
      <c r="B335" s="53"/>
    </row>
    <row r="336" spans="1:2" ht="15" customHeight="1" x14ac:dyDescent="0.2">
      <c r="A336" s="6" t="s">
        <v>132</v>
      </c>
      <c r="B336" s="53">
        <v>31.09</v>
      </c>
    </row>
    <row r="337" spans="1:2" ht="15" customHeight="1" x14ac:dyDescent="0.2">
      <c r="A337" s="6" t="s">
        <v>133</v>
      </c>
      <c r="B337" s="53">
        <v>11.52</v>
      </c>
    </row>
    <row r="338" spans="1:2" ht="15" customHeight="1" x14ac:dyDescent="0.2">
      <c r="A338" s="42"/>
      <c r="B338" s="55"/>
    </row>
    <row r="339" spans="1:2" ht="15" customHeight="1" x14ac:dyDescent="0.2">
      <c r="A339" s="240" t="s">
        <v>21</v>
      </c>
      <c r="B339" s="53"/>
    </row>
    <row r="340" spans="1:2" ht="15" customHeight="1" x14ac:dyDescent="0.2">
      <c r="A340" s="170"/>
      <c r="B340" s="53"/>
    </row>
    <row r="341" spans="1:2" ht="15" customHeight="1" x14ac:dyDescent="0.2">
      <c r="A341" s="170"/>
      <c r="B341" s="53"/>
    </row>
    <row r="342" spans="1:2" s="30" customFormat="1" x14ac:dyDescent="0.2">
      <c r="A342" s="53"/>
      <c r="B342" s="53"/>
    </row>
    <row r="343" spans="1:2" s="30" customFormat="1" ht="15.75" x14ac:dyDescent="0.25">
      <c r="A343" s="31" t="s">
        <v>1062</v>
      </c>
      <c r="B343" s="43"/>
    </row>
    <row r="344" spans="1:2" ht="15" customHeight="1" x14ac:dyDescent="0.2">
      <c r="A344" s="45"/>
      <c r="B344" s="239">
        <v>1950</v>
      </c>
    </row>
    <row r="345" spans="1:2" ht="15" customHeight="1" x14ac:dyDescent="0.2">
      <c r="A345" s="81" t="s">
        <v>1063</v>
      </c>
      <c r="B345" s="90"/>
    </row>
    <row r="346" spans="1:2" s="30" customFormat="1" ht="15" customHeight="1" x14ac:dyDescent="0.2">
      <c r="A346" s="43" t="s">
        <v>136</v>
      </c>
      <c r="B346" s="10">
        <v>1500</v>
      </c>
    </row>
    <row r="347" spans="1:2" s="30" customFormat="1" ht="15" customHeight="1" x14ac:dyDescent="0.2">
      <c r="A347" s="43" t="s">
        <v>137</v>
      </c>
      <c r="B347" s="10">
        <v>2081</v>
      </c>
    </row>
    <row r="348" spans="1:2" s="30" customFormat="1" ht="15" customHeight="1" x14ac:dyDescent="0.2">
      <c r="A348" s="43" t="s">
        <v>138</v>
      </c>
      <c r="B348" s="10">
        <v>1905</v>
      </c>
    </row>
    <row r="349" spans="1:2" s="30" customFormat="1" ht="15" customHeight="1" x14ac:dyDescent="0.2">
      <c r="A349" s="43" t="s">
        <v>139</v>
      </c>
      <c r="B349" s="10">
        <v>1941</v>
      </c>
    </row>
    <row r="350" spans="1:2" s="30" customFormat="1" ht="15" customHeight="1" x14ac:dyDescent="0.2">
      <c r="A350" s="43" t="s">
        <v>140</v>
      </c>
      <c r="B350" s="10">
        <v>1880</v>
      </c>
    </row>
    <row r="351" spans="1:2" s="30" customFormat="1" ht="15" customHeight="1" x14ac:dyDescent="0.2">
      <c r="A351" s="43" t="s">
        <v>141</v>
      </c>
      <c r="B351" s="10">
        <v>1567</v>
      </c>
    </row>
    <row r="352" spans="1:2" s="30" customFormat="1" ht="15" customHeight="1" x14ac:dyDescent="0.2">
      <c r="A352" s="43" t="s">
        <v>142</v>
      </c>
      <c r="B352" s="10">
        <v>1550</v>
      </c>
    </row>
    <row r="353" spans="1:2" s="30" customFormat="1" ht="15" customHeight="1" x14ac:dyDescent="0.2">
      <c r="A353" s="43" t="s">
        <v>143</v>
      </c>
      <c r="B353" s="10">
        <v>789</v>
      </c>
    </row>
    <row r="354" spans="1:2" s="30" customFormat="1" ht="15" customHeight="1" x14ac:dyDescent="0.2">
      <c r="A354" s="43" t="s">
        <v>144</v>
      </c>
      <c r="B354" s="10">
        <v>1184</v>
      </c>
    </row>
    <row r="355" spans="1:2" s="30" customFormat="1" ht="15" customHeight="1" x14ac:dyDescent="0.2">
      <c r="A355" s="43" t="s">
        <v>145</v>
      </c>
      <c r="B355" s="10">
        <v>864</v>
      </c>
    </row>
    <row r="356" spans="1:2" s="30" customFormat="1" ht="15" customHeight="1" x14ac:dyDescent="0.2">
      <c r="A356" s="43" t="s">
        <v>146</v>
      </c>
      <c r="B356" s="10">
        <v>841</v>
      </c>
    </row>
    <row r="357" spans="1:2" s="30" customFormat="1" ht="15" customHeight="1" x14ac:dyDescent="0.2">
      <c r="A357" s="43" t="s">
        <v>147</v>
      </c>
      <c r="B357" s="10">
        <v>832</v>
      </c>
    </row>
    <row r="358" spans="1:2" s="30" customFormat="1" ht="15" customHeight="1" x14ac:dyDescent="0.2">
      <c r="A358" s="57" t="s">
        <v>148</v>
      </c>
      <c r="B358" s="91">
        <f>SUM(B346:B357)</f>
        <v>16934</v>
      </c>
    </row>
    <row r="359" spans="1:2" s="30" customFormat="1" ht="15" customHeight="1" x14ac:dyDescent="0.2">
      <c r="A359" s="43"/>
      <c r="B359" s="10"/>
    </row>
    <row r="360" spans="1:2" s="30" customFormat="1" ht="15" customHeight="1" x14ac:dyDescent="0.2">
      <c r="A360" s="81" t="s">
        <v>1064</v>
      </c>
      <c r="B360" s="90"/>
    </row>
    <row r="361" spans="1:2" s="30" customFormat="1" ht="15" customHeight="1" x14ac:dyDescent="0.2">
      <c r="A361" s="26" t="s">
        <v>136</v>
      </c>
      <c r="B361" s="10">
        <v>149</v>
      </c>
    </row>
    <row r="362" spans="1:2" s="30" customFormat="1" ht="15" customHeight="1" x14ac:dyDescent="0.2">
      <c r="A362" s="26" t="s">
        <v>137</v>
      </c>
      <c r="B362" s="10">
        <v>138</v>
      </c>
    </row>
    <row r="363" spans="1:2" s="30" customFormat="1" ht="15" customHeight="1" x14ac:dyDescent="0.2">
      <c r="A363" s="26" t="s">
        <v>138</v>
      </c>
      <c r="B363" s="10">
        <v>216</v>
      </c>
    </row>
    <row r="364" spans="1:2" s="30" customFormat="1" ht="15" customHeight="1" x14ac:dyDescent="0.2">
      <c r="A364" s="26" t="s">
        <v>139</v>
      </c>
      <c r="B364" s="10">
        <v>288</v>
      </c>
    </row>
    <row r="365" spans="1:2" s="30" customFormat="1" ht="15" customHeight="1" x14ac:dyDescent="0.2">
      <c r="A365" s="26" t="s">
        <v>140</v>
      </c>
      <c r="B365" s="10">
        <v>331</v>
      </c>
    </row>
    <row r="366" spans="1:2" s="30" customFormat="1" ht="15" customHeight="1" x14ac:dyDescent="0.2">
      <c r="A366" s="26" t="s">
        <v>141</v>
      </c>
      <c r="B366" s="10">
        <v>409</v>
      </c>
    </row>
    <row r="367" spans="1:2" s="30" customFormat="1" ht="15" customHeight="1" x14ac:dyDescent="0.2">
      <c r="A367" s="26" t="s">
        <v>142</v>
      </c>
      <c r="B367" s="10">
        <v>484</v>
      </c>
    </row>
    <row r="368" spans="1:2" s="30" customFormat="1" ht="15" customHeight="1" x14ac:dyDescent="0.2">
      <c r="A368" s="26" t="s">
        <v>143</v>
      </c>
      <c r="B368" s="10">
        <v>267</v>
      </c>
    </row>
    <row r="369" spans="1:2" s="30" customFormat="1" ht="15" customHeight="1" x14ac:dyDescent="0.2">
      <c r="A369" s="26" t="s">
        <v>144</v>
      </c>
      <c r="B369" s="10">
        <v>344</v>
      </c>
    </row>
    <row r="370" spans="1:2" s="30" customFormat="1" ht="15" customHeight="1" x14ac:dyDescent="0.2">
      <c r="A370" s="26" t="s">
        <v>145</v>
      </c>
      <c r="B370" s="10">
        <v>199</v>
      </c>
    </row>
    <row r="371" spans="1:2" s="30" customFormat="1" ht="15" customHeight="1" x14ac:dyDescent="0.2">
      <c r="A371" s="26" t="s">
        <v>146</v>
      </c>
      <c r="B371" s="10">
        <v>160</v>
      </c>
    </row>
    <row r="372" spans="1:2" s="30" customFormat="1" ht="15" customHeight="1" x14ac:dyDescent="0.2">
      <c r="A372" s="26" t="s">
        <v>147</v>
      </c>
      <c r="B372" s="10">
        <v>165</v>
      </c>
    </row>
    <row r="373" spans="1:2" s="30" customFormat="1" ht="15" customHeight="1" x14ac:dyDescent="0.2">
      <c r="A373" s="136" t="s">
        <v>148</v>
      </c>
      <c r="B373" s="122">
        <v>3150</v>
      </c>
    </row>
    <row r="374" spans="1:2" s="30" customFormat="1" ht="15" customHeight="1" x14ac:dyDescent="0.2">
      <c r="A374" s="26"/>
      <c r="B374" s="91"/>
    </row>
    <row r="375" spans="1:2" s="30" customFormat="1" ht="15" customHeight="1" x14ac:dyDescent="0.2">
      <c r="A375" s="8" t="s">
        <v>21</v>
      </c>
      <c r="B375" s="91"/>
    </row>
    <row r="376" spans="1:2" s="30" customFormat="1" ht="15" customHeight="1" x14ac:dyDescent="0.2">
      <c r="A376" s="8"/>
      <c r="B376" s="91"/>
    </row>
    <row r="377" spans="1:2" s="30" customFormat="1" ht="15" customHeight="1" x14ac:dyDescent="0.2">
      <c r="A377" s="8"/>
      <c r="B377" s="91"/>
    </row>
    <row r="378" spans="1:2" s="30" customFormat="1" x14ac:dyDescent="0.2">
      <c r="A378" s="8"/>
      <c r="B378" s="91"/>
    </row>
    <row r="379" spans="1:2" s="30" customFormat="1" ht="31.5" x14ac:dyDescent="0.25">
      <c r="A379" s="280" t="s">
        <v>1065</v>
      </c>
      <c r="B379" s="36"/>
    </row>
    <row r="380" spans="1:2" s="30" customFormat="1" ht="15" customHeight="1" x14ac:dyDescent="0.2">
      <c r="A380" s="181"/>
      <c r="B380" s="233">
        <v>1950</v>
      </c>
    </row>
    <row r="381" spans="1:2" s="30" customFormat="1" ht="15" customHeight="1" x14ac:dyDescent="0.2">
      <c r="A381" s="87" t="s">
        <v>1066</v>
      </c>
      <c r="B381" s="90"/>
    </row>
    <row r="382" spans="1:2" s="30" customFormat="1" ht="15" customHeight="1" x14ac:dyDescent="0.2">
      <c r="A382" s="133" t="s">
        <v>381</v>
      </c>
      <c r="B382" s="10">
        <v>1098</v>
      </c>
    </row>
    <row r="383" spans="1:2" s="30" customFormat="1" ht="15" customHeight="1" x14ac:dyDescent="0.2">
      <c r="A383" s="133" t="s">
        <v>382</v>
      </c>
      <c r="B383" s="10">
        <v>113</v>
      </c>
    </row>
    <row r="384" spans="1:2" s="30" customFormat="1" ht="15" customHeight="1" x14ac:dyDescent="0.2">
      <c r="A384" s="133" t="s">
        <v>383</v>
      </c>
      <c r="B384" s="10">
        <v>23</v>
      </c>
    </row>
    <row r="385" spans="1:2" s="30" customFormat="1" ht="15" customHeight="1" x14ac:dyDescent="0.2">
      <c r="A385" s="133" t="s">
        <v>384</v>
      </c>
      <c r="B385" s="10">
        <v>1</v>
      </c>
    </row>
    <row r="386" spans="1:2" s="30" customFormat="1" ht="15" customHeight="1" x14ac:dyDescent="0.2">
      <c r="A386" s="133" t="s">
        <v>385</v>
      </c>
      <c r="B386" s="10">
        <v>85</v>
      </c>
    </row>
    <row r="387" spans="1:2" s="30" customFormat="1" ht="15" customHeight="1" x14ac:dyDescent="0.2">
      <c r="A387" s="133" t="s">
        <v>386</v>
      </c>
      <c r="B387" s="10">
        <v>396</v>
      </c>
    </row>
    <row r="388" spans="1:2" ht="15" customHeight="1" x14ac:dyDescent="0.2">
      <c r="A388" s="133" t="s">
        <v>552</v>
      </c>
      <c r="B388" s="10">
        <v>152</v>
      </c>
    </row>
    <row r="389" spans="1:2" s="30" customFormat="1" ht="15" customHeight="1" x14ac:dyDescent="0.2">
      <c r="A389" s="133" t="s">
        <v>387</v>
      </c>
      <c r="B389" s="180" t="s">
        <v>313</v>
      </c>
    </row>
    <row r="390" spans="1:2" s="30" customFormat="1" ht="15" customHeight="1" x14ac:dyDescent="0.2">
      <c r="A390" s="133" t="s">
        <v>388</v>
      </c>
      <c r="B390" s="180" t="s">
        <v>313</v>
      </c>
    </row>
    <row r="391" spans="1:2" s="30" customFormat="1" ht="15" customHeight="1" x14ac:dyDescent="0.2">
      <c r="A391" s="133" t="s">
        <v>389</v>
      </c>
      <c r="B391" s="10">
        <v>7</v>
      </c>
    </row>
    <row r="392" spans="1:2" s="30" customFormat="1" ht="15" customHeight="1" x14ac:dyDescent="0.2">
      <c r="A392" s="133" t="s">
        <v>390</v>
      </c>
      <c r="B392" s="180" t="s">
        <v>313</v>
      </c>
    </row>
    <row r="393" spans="1:2" s="30" customFormat="1" ht="15" customHeight="1" x14ac:dyDescent="0.2">
      <c r="A393" s="133" t="s">
        <v>391</v>
      </c>
      <c r="B393" s="10">
        <v>105</v>
      </c>
    </row>
    <row r="394" spans="1:2" s="30" customFormat="1" ht="15" customHeight="1" x14ac:dyDescent="0.2">
      <c r="A394" s="133" t="s">
        <v>392</v>
      </c>
      <c r="B394" s="180" t="s">
        <v>313</v>
      </c>
    </row>
    <row r="395" spans="1:2" s="30" customFormat="1" ht="15" customHeight="1" x14ac:dyDescent="0.2">
      <c r="A395" s="133" t="s">
        <v>393</v>
      </c>
      <c r="B395" s="10">
        <v>652</v>
      </c>
    </row>
    <row r="396" spans="1:2" s="30" customFormat="1" ht="15" customHeight="1" x14ac:dyDescent="0.2">
      <c r="A396" s="133" t="s">
        <v>394</v>
      </c>
      <c r="B396" s="10">
        <v>315</v>
      </c>
    </row>
    <row r="397" spans="1:2" s="30" customFormat="1" ht="15" customHeight="1" x14ac:dyDescent="0.2">
      <c r="A397" s="133" t="s">
        <v>395</v>
      </c>
      <c r="B397" s="180" t="s">
        <v>313</v>
      </c>
    </row>
    <row r="398" spans="1:2" s="30" customFormat="1" ht="15" customHeight="1" x14ac:dyDescent="0.2">
      <c r="A398" s="133" t="s">
        <v>396</v>
      </c>
      <c r="B398" s="10">
        <v>155</v>
      </c>
    </row>
    <row r="399" spans="1:2" s="30" customFormat="1" ht="15" customHeight="1" x14ac:dyDescent="0.2">
      <c r="A399" s="133" t="s">
        <v>397</v>
      </c>
      <c r="B399" s="10">
        <v>18</v>
      </c>
    </row>
    <row r="400" spans="1:2" s="30" customFormat="1" ht="15" customHeight="1" x14ac:dyDescent="0.2">
      <c r="A400" s="133" t="s">
        <v>398</v>
      </c>
      <c r="B400" s="10">
        <v>10</v>
      </c>
    </row>
    <row r="401" spans="1:2" s="30" customFormat="1" ht="15" customHeight="1" x14ac:dyDescent="0.2">
      <c r="A401" s="133" t="s">
        <v>399</v>
      </c>
      <c r="B401" s="10">
        <v>17</v>
      </c>
    </row>
    <row r="402" spans="1:2" s="30" customFormat="1" ht="15" customHeight="1" x14ac:dyDescent="0.2">
      <c r="A402" s="133" t="s">
        <v>400</v>
      </c>
      <c r="B402" s="180" t="s">
        <v>313</v>
      </c>
    </row>
    <row r="403" spans="1:2" s="30" customFormat="1" ht="15" customHeight="1" x14ac:dyDescent="0.2">
      <c r="A403" s="133" t="s">
        <v>401</v>
      </c>
      <c r="B403" s="180" t="s">
        <v>313</v>
      </c>
    </row>
    <row r="404" spans="1:2" s="30" customFormat="1" ht="15" customHeight="1" x14ac:dyDescent="0.2">
      <c r="A404" s="133" t="s">
        <v>402</v>
      </c>
      <c r="B404" s="10">
        <v>2</v>
      </c>
    </row>
    <row r="405" spans="1:2" s="30" customFormat="1" ht="15" customHeight="1" x14ac:dyDescent="0.2">
      <c r="A405" s="131" t="s">
        <v>357</v>
      </c>
      <c r="B405" s="214">
        <v>3150</v>
      </c>
    </row>
    <row r="406" spans="1:2" s="30" customFormat="1" ht="15" customHeight="1" x14ac:dyDescent="0.2">
      <c r="A406" s="102"/>
      <c r="B406" s="91"/>
    </row>
    <row r="407" spans="1:2" s="30" customFormat="1" ht="15" customHeight="1" x14ac:dyDescent="0.2">
      <c r="A407" s="8" t="s">
        <v>21</v>
      </c>
      <c r="B407" s="91"/>
    </row>
    <row r="408" spans="1:2" s="30" customFormat="1" ht="15" customHeight="1" x14ac:dyDescent="0.2">
      <c r="A408" s="8"/>
      <c r="B408" s="91"/>
    </row>
    <row r="409" spans="1:2" s="30" customFormat="1" ht="15" customHeight="1" x14ac:dyDescent="0.2">
      <c r="A409" s="8"/>
      <c r="B409" s="91"/>
    </row>
    <row r="410" spans="1:2" s="30" customFormat="1" ht="15" customHeight="1" x14ac:dyDescent="0.2">
      <c r="A410" s="8"/>
      <c r="B410" s="91"/>
    </row>
    <row r="411" spans="1:2" s="30" customFormat="1" ht="35.25" customHeight="1" x14ac:dyDescent="0.25">
      <c r="A411" s="280" t="s">
        <v>1067</v>
      </c>
      <c r="B411" s="36"/>
    </row>
    <row r="412" spans="1:2" s="30" customFormat="1" ht="15" customHeight="1" x14ac:dyDescent="0.2">
      <c r="A412" s="181"/>
      <c r="B412" s="233">
        <v>1950</v>
      </c>
    </row>
    <row r="413" spans="1:2" s="30" customFormat="1" ht="15" customHeight="1" x14ac:dyDescent="0.2">
      <c r="A413" s="87" t="s">
        <v>1066</v>
      </c>
      <c r="B413" s="157"/>
    </row>
    <row r="414" spans="1:2" s="30" customFormat="1" ht="15" customHeight="1" x14ac:dyDescent="0.2">
      <c r="A414" s="133" t="s">
        <v>381</v>
      </c>
      <c r="B414" s="10">
        <v>1484</v>
      </c>
    </row>
    <row r="415" spans="1:2" s="30" customFormat="1" ht="15" customHeight="1" x14ac:dyDescent="0.2">
      <c r="A415" s="133" t="s">
        <v>382</v>
      </c>
      <c r="B415" s="10">
        <v>182</v>
      </c>
    </row>
    <row r="416" spans="1:2" s="30" customFormat="1" ht="15" customHeight="1" x14ac:dyDescent="0.2">
      <c r="A416" s="133" t="s">
        <v>383</v>
      </c>
      <c r="B416" s="10">
        <v>35</v>
      </c>
    </row>
    <row r="417" spans="1:2" s="30" customFormat="1" ht="15" customHeight="1" x14ac:dyDescent="0.2">
      <c r="A417" s="133" t="s">
        <v>384</v>
      </c>
      <c r="B417" s="10">
        <v>59</v>
      </c>
    </row>
    <row r="418" spans="1:2" s="30" customFormat="1" ht="15" customHeight="1" x14ac:dyDescent="0.2">
      <c r="A418" s="133" t="s">
        <v>385</v>
      </c>
      <c r="B418" s="10">
        <v>503</v>
      </c>
    </row>
    <row r="419" spans="1:2" s="30" customFormat="1" ht="15" customHeight="1" x14ac:dyDescent="0.2">
      <c r="A419" s="133" t="s">
        <v>386</v>
      </c>
      <c r="B419" s="10">
        <v>435</v>
      </c>
    </row>
    <row r="420" spans="1:2" s="30" customFormat="1" ht="15" customHeight="1" x14ac:dyDescent="0.2">
      <c r="A420" s="133" t="s">
        <v>552</v>
      </c>
      <c r="B420" s="10">
        <v>551</v>
      </c>
    </row>
    <row r="421" spans="1:2" s="30" customFormat="1" ht="15" customHeight="1" x14ac:dyDescent="0.2">
      <c r="A421" s="133" t="s">
        <v>387</v>
      </c>
      <c r="B421" s="180" t="s">
        <v>313</v>
      </c>
    </row>
    <row r="422" spans="1:2" s="30" customFormat="1" ht="15" customHeight="1" x14ac:dyDescent="0.2">
      <c r="A422" s="133" t="s">
        <v>388</v>
      </c>
      <c r="B422" s="10">
        <v>13</v>
      </c>
    </row>
    <row r="423" spans="1:2" s="30" customFormat="1" ht="15" customHeight="1" x14ac:dyDescent="0.2">
      <c r="A423" s="133" t="s">
        <v>389</v>
      </c>
      <c r="B423" s="10">
        <v>111</v>
      </c>
    </row>
    <row r="424" spans="1:2" s="30" customFormat="1" ht="15" customHeight="1" x14ac:dyDescent="0.2">
      <c r="A424" s="133" t="s">
        <v>390</v>
      </c>
      <c r="B424" s="10">
        <v>2</v>
      </c>
    </row>
    <row r="425" spans="1:2" s="30" customFormat="1" ht="15" customHeight="1" x14ac:dyDescent="0.2">
      <c r="A425" s="133" t="s">
        <v>391</v>
      </c>
      <c r="B425" s="10">
        <v>8233</v>
      </c>
    </row>
    <row r="426" spans="1:2" s="30" customFormat="1" ht="15" customHeight="1" x14ac:dyDescent="0.2">
      <c r="A426" s="133" t="s">
        <v>392</v>
      </c>
      <c r="B426" s="180" t="s">
        <v>313</v>
      </c>
    </row>
    <row r="427" spans="1:2" s="30" customFormat="1" ht="15" customHeight="1" x14ac:dyDescent="0.2">
      <c r="A427" s="133" t="s">
        <v>393</v>
      </c>
      <c r="B427" s="10">
        <v>3970</v>
      </c>
    </row>
    <row r="428" spans="1:2" s="30" customFormat="1" ht="15" customHeight="1" x14ac:dyDescent="0.2">
      <c r="A428" s="133" t="s">
        <v>394</v>
      </c>
      <c r="B428" s="10">
        <v>379</v>
      </c>
    </row>
    <row r="429" spans="1:2" s="30" customFormat="1" ht="15" customHeight="1" x14ac:dyDescent="0.2">
      <c r="A429" s="133" t="s">
        <v>395</v>
      </c>
      <c r="B429" s="180" t="s">
        <v>313</v>
      </c>
    </row>
    <row r="430" spans="1:2" s="30" customFormat="1" ht="15" customHeight="1" x14ac:dyDescent="0.2">
      <c r="A430" s="133" t="s">
        <v>396</v>
      </c>
      <c r="B430" s="10">
        <v>850</v>
      </c>
    </row>
    <row r="431" spans="1:2" s="30" customFormat="1" ht="15" customHeight="1" x14ac:dyDescent="0.2">
      <c r="A431" s="133" t="s">
        <v>397</v>
      </c>
      <c r="B431" s="10">
        <v>18</v>
      </c>
    </row>
    <row r="432" spans="1:2" s="30" customFormat="1" ht="15" customHeight="1" x14ac:dyDescent="0.2">
      <c r="A432" s="133" t="s">
        <v>398</v>
      </c>
      <c r="B432" s="10">
        <v>13</v>
      </c>
    </row>
    <row r="433" spans="1:2" s="30" customFormat="1" ht="15" customHeight="1" x14ac:dyDescent="0.2">
      <c r="A433" s="133" t="s">
        <v>399</v>
      </c>
      <c r="B433" s="10">
        <v>73</v>
      </c>
    </row>
    <row r="434" spans="1:2" s="30" customFormat="1" ht="15" customHeight="1" x14ac:dyDescent="0.2">
      <c r="A434" s="133" t="s">
        <v>400</v>
      </c>
      <c r="B434" s="10">
        <v>3</v>
      </c>
    </row>
    <row r="435" spans="1:2" s="30" customFormat="1" ht="15" customHeight="1" x14ac:dyDescent="0.2">
      <c r="A435" s="133" t="s">
        <v>401</v>
      </c>
      <c r="B435" s="10">
        <v>5</v>
      </c>
    </row>
    <row r="436" spans="1:2" s="30" customFormat="1" ht="15" customHeight="1" x14ac:dyDescent="0.2">
      <c r="A436" s="133" t="s">
        <v>402</v>
      </c>
      <c r="B436" s="10">
        <v>15</v>
      </c>
    </row>
    <row r="437" spans="1:2" s="30" customFormat="1" ht="15" customHeight="1" x14ac:dyDescent="0.2">
      <c r="A437" s="131" t="s">
        <v>357</v>
      </c>
      <c r="B437" s="122">
        <f>SUM(B414:B436)</f>
        <v>16934</v>
      </c>
    </row>
    <row r="438" spans="1:2" s="30" customFormat="1" ht="15" customHeight="1" x14ac:dyDescent="0.2">
      <c r="A438" s="102"/>
      <c r="B438" s="91"/>
    </row>
    <row r="439" spans="1:2" s="30" customFormat="1" ht="15" customHeight="1" x14ac:dyDescent="0.2">
      <c r="A439" s="8" t="s">
        <v>21</v>
      </c>
      <c r="B439" s="50"/>
    </row>
    <row r="440" spans="1:2" s="30" customFormat="1" ht="15" customHeight="1" x14ac:dyDescent="0.2">
      <c r="A440" s="8"/>
      <c r="B440" s="50"/>
    </row>
    <row r="441" spans="1:2" s="30" customFormat="1" ht="15" customHeight="1" x14ac:dyDescent="0.2">
      <c r="A441" s="8"/>
      <c r="B441" s="50"/>
    </row>
    <row r="442" spans="1:2" s="30" customFormat="1" ht="15" customHeight="1" x14ac:dyDescent="0.2">
      <c r="A442" s="8"/>
      <c r="B442" s="50"/>
    </row>
    <row r="443" spans="1:2" s="30" customFormat="1" ht="15.75" x14ac:dyDescent="0.25">
      <c r="A443" s="31" t="s">
        <v>1068</v>
      </c>
      <c r="B443" s="36"/>
    </row>
    <row r="444" spans="1:2" s="30" customFormat="1" ht="15" customHeight="1" x14ac:dyDescent="0.2">
      <c r="A444" s="181"/>
      <c r="B444" s="233">
        <v>1950</v>
      </c>
    </row>
    <row r="445" spans="1:2" s="30" customFormat="1" ht="15" customHeight="1" x14ac:dyDescent="0.2">
      <c r="A445" s="215" t="s">
        <v>775</v>
      </c>
      <c r="B445" s="53"/>
    </row>
    <row r="446" spans="1:2" s="30" customFormat="1" ht="15" customHeight="1" x14ac:dyDescent="0.2">
      <c r="A446" s="215" t="s">
        <v>403</v>
      </c>
      <c r="B446" s="53"/>
    </row>
    <row r="447" spans="1:2" s="30" customFormat="1" ht="15" customHeight="1" x14ac:dyDescent="0.2">
      <c r="A447" s="133" t="s">
        <v>381</v>
      </c>
      <c r="B447" s="53">
        <v>54</v>
      </c>
    </row>
    <row r="448" spans="1:2" s="30" customFormat="1" ht="15" customHeight="1" x14ac:dyDescent="0.2">
      <c r="A448" s="133" t="s">
        <v>382</v>
      </c>
      <c r="B448" s="54" t="s">
        <v>36</v>
      </c>
    </row>
    <row r="449" spans="1:2" s="30" customFormat="1" ht="15" customHeight="1" x14ac:dyDescent="0.2">
      <c r="A449" s="133" t="s">
        <v>383</v>
      </c>
      <c r="B449" s="53">
        <v>1</v>
      </c>
    </row>
    <row r="450" spans="1:2" s="30" customFormat="1" ht="15" customHeight="1" x14ac:dyDescent="0.2">
      <c r="A450" s="133" t="s">
        <v>384</v>
      </c>
      <c r="B450" s="54" t="s">
        <v>36</v>
      </c>
    </row>
    <row r="451" spans="1:2" s="30" customFormat="1" ht="15" customHeight="1" x14ac:dyDescent="0.2">
      <c r="A451" s="133" t="s">
        <v>385</v>
      </c>
      <c r="B451" s="53">
        <v>2</v>
      </c>
    </row>
    <row r="452" spans="1:2" s="30" customFormat="1" ht="15" customHeight="1" x14ac:dyDescent="0.2">
      <c r="A452" s="133" t="s">
        <v>386</v>
      </c>
      <c r="B452" s="53">
        <v>30</v>
      </c>
    </row>
    <row r="453" spans="1:2" s="30" customFormat="1" ht="15" customHeight="1" x14ac:dyDescent="0.2">
      <c r="A453" s="133" t="s">
        <v>552</v>
      </c>
      <c r="B453" s="53">
        <v>7</v>
      </c>
    </row>
    <row r="454" spans="1:2" s="30" customFormat="1" ht="15" customHeight="1" x14ac:dyDescent="0.2">
      <c r="A454" s="133" t="s">
        <v>387</v>
      </c>
      <c r="B454" s="54" t="s">
        <v>36</v>
      </c>
    </row>
    <row r="455" spans="1:2" s="30" customFormat="1" ht="15" customHeight="1" x14ac:dyDescent="0.2">
      <c r="A455" s="133" t="s">
        <v>388</v>
      </c>
      <c r="B455" s="54" t="s">
        <v>36</v>
      </c>
    </row>
    <row r="456" spans="1:2" s="30" customFormat="1" ht="15" customHeight="1" x14ac:dyDescent="0.2">
      <c r="A456" s="133" t="s">
        <v>389</v>
      </c>
      <c r="B456" s="54" t="s">
        <v>36</v>
      </c>
    </row>
    <row r="457" spans="1:2" s="30" customFormat="1" ht="15" customHeight="1" x14ac:dyDescent="0.2">
      <c r="A457" s="133" t="s">
        <v>390</v>
      </c>
      <c r="B457" s="54" t="s">
        <v>36</v>
      </c>
    </row>
    <row r="458" spans="1:2" s="30" customFormat="1" ht="15" customHeight="1" x14ac:dyDescent="0.2">
      <c r="A458" s="133" t="s">
        <v>391</v>
      </c>
      <c r="B458" s="53">
        <v>26</v>
      </c>
    </row>
    <row r="459" spans="1:2" s="30" customFormat="1" ht="15" customHeight="1" x14ac:dyDescent="0.2">
      <c r="A459" s="133" t="s">
        <v>393</v>
      </c>
      <c r="B459" s="53">
        <v>8</v>
      </c>
    </row>
    <row r="460" spans="1:2" s="30" customFormat="1" ht="15" customHeight="1" x14ac:dyDescent="0.2">
      <c r="A460" s="133" t="s">
        <v>394</v>
      </c>
      <c r="B460" s="54" t="s">
        <v>36</v>
      </c>
    </row>
    <row r="461" spans="1:2" s="30" customFormat="1" ht="15" customHeight="1" x14ac:dyDescent="0.2">
      <c r="A461" s="133" t="s">
        <v>395</v>
      </c>
      <c r="B461" s="54" t="s">
        <v>36</v>
      </c>
    </row>
    <row r="462" spans="1:2" s="30" customFormat="1" ht="15" customHeight="1" x14ac:dyDescent="0.2">
      <c r="A462" s="133" t="s">
        <v>396</v>
      </c>
      <c r="B462" s="53">
        <v>12</v>
      </c>
    </row>
    <row r="463" spans="1:2" s="30" customFormat="1" ht="15" customHeight="1" x14ac:dyDescent="0.2">
      <c r="A463" s="133" t="s">
        <v>397</v>
      </c>
      <c r="B463" s="54" t="s">
        <v>36</v>
      </c>
    </row>
    <row r="464" spans="1:2" s="30" customFormat="1" ht="15" customHeight="1" x14ac:dyDescent="0.2">
      <c r="A464" s="133" t="s">
        <v>398</v>
      </c>
      <c r="B464" s="53">
        <v>9</v>
      </c>
    </row>
    <row r="465" spans="1:2" s="30" customFormat="1" ht="15" customHeight="1" x14ac:dyDescent="0.2">
      <c r="A465" s="133" t="s">
        <v>399</v>
      </c>
      <c r="B465" s="54" t="s">
        <v>36</v>
      </c>
    </row>
    <row r="466" spans="1:2" s="30" customFormat="1" ht="15" customHeight="1" x14ac:dyDescent="0.2">
      <c r="A466" s="133" t="s">
        <v>400</v>
      </c>
      <c r="B466" s="54" t="s">
        <v>36</v>
      </c>
    </row>
    <row r="467" spans="1:2" s="30" customFormat="1" ht="15" customHeight="1" x14ac:dyDescent="0.2">
      <c r="A467" s="133" t="s">
        <v>402</v>
      </c>
      <c r="B467" s="54" t="s">
        <v>36</v>
      </c>
    </row>
    <row r="468" spans="1:2" s="30" customFormat="1" ht="15" customHeight="1" x14ac:dyDescent="0.2">
      <c r="A468" s="133" t="s">
        <v>357</v>
      </c>
      <c r="B468" s="53">
        <f>SUM(B447:B467)</f>
        <v>149</v>
      </c>
    </row>
    <row r="469" spans="1:2" s="30" customFormat="1" ht="15" customHeight="1" x14ac:dyDescent="0.2">
      <c r="A469" s="215" t="s">
        <v>404</v>
      </c>
      <c r="B469" s="53"/>
    </row>
    <row r="470" spans="1:2" s="30" customFormat="1" ht="15" customHeight="1" x14ac:dyDescent="0.2">
      <c r="A470" s="133" t="s">
        <v>381</v>
      </c>
      <c r="B470" s="53">
        <v>28</v>
      </c>
    </row>
    <row r="471" spans="1:2" s="30" customFormat="1" ht="15" customHeight="1" x14ac:dyDescent="0.2">
      <c r="A471" s="133" t="s">
        <v>382</v>
      </c>
      <c r="B471" s="53">
        <v>2</v>
      </c>
    </row>
    <row r="472" spans="1:2" s="30" customFormat="1" ht="15" customHeight="1" x14ac:dyDescent="0.2">
      <c r="A472" s="133" t="s">
        <v>383</v>
      </c>
      <c r="B472" s="53">
        <v>1</v>
      </c>
    </row>
    <row r="473" spans="1:2" s="30" customFormat="1" ht="15" customHeight="1" x14ac:dyDescent="0.2">
      <c r="A473" s="133" t="s">
        <v>384</v>
      </c>
      <c r="B473" s="53">
        <v>2</v>
      </c>
    </row>
    <row r="474" spans="1:2" s="30" customFormat="1" ht="15" customHeight="1" x14ac:dyDescent="0.2">
      <c r="A474" s="133" t="s">
        <v>385</v>
      </c>
      <c r="B474" s="53">
        <v>2</v>
      </c>
    </row>
    <row r="475" spans="1:2" s="30" customFormat="1" ht="15" customHeight="1" x14ac:dyDescent="0.2">
      <c r="A475" s="133" t="s">
        <v>386</v>
      </c>
      <c r="B475" s="53">
        <v>19</v>
      </c>
    </row>
    <row r="476" spans="1:2" s="30" customFormat="1" ht="15" customHeight="1" x14ac:dyDescent="0.2">
      <c r="A476" s="133" t="s">
        <v>552</v>
      </c>
      <c r="B476" s="53">
        <v>3</v>
      </c>
    </row>
    <row r="477" spans="1:2" s="30" customFormat="1" ht="15" customHeight="1" x14ac:dyDescent="0.2">
      <c r="A477" s="133" t="s">
        <v>387</v>
      </c>
      <c r="B477" s="54" t="s">
        <v>36</v>
      </c>
    </row>
    <row r="478" spans="1:2" s="30" customFormat="1" ht="15" customHeight="1" x14ac:dyDescent="0.2">
      <c r="A478" s="133" t="s">
        <v>388</v>
      </c>
      <c r="B478" s="54" t="s">
        <v>36</v>
      </c>
    </row>
    <row r="479" spans="1:2" s="30" customFormat="1" ht="15" customHeight="1" x14ac:dyDescent="0.2">
      <c r="A479" s="133" t="s">
        <v>389</v>
      </c>
      <c r="B479" s="54" t="s">
        <v>36</v>
      </c>
    </row>
    <row r="480" spans="1:2" s="30" customFormat="1" ht="15" customHeight="1" x14ac:dyDescent="0.2">
      <c r="A480" s="133" t="s">
        <v>390</v>
      </c>
      <c r="B480" s="54" t="s">
        <v>36</v>
      </c>
    </row>
    <row r="481" spans="1:2" s="30" customFormat="1" ht="15" customHeight="1" x14ac:dyDescent="0.2">
      <c r="A481" s="133" t="s">
        <v>391</v>
      </c>
      <c r="B481" s="53">
        <v>23</v>
      </c>
    </row>
    <row r="482" spans="1:2" s="30" customFormat="1" ht="15" customHeight="1" x14ac:dyDescent="0.2">
      <c r="A482" s="133" t="s">
        <v>393</v>
      </c>
      <c r="B482" s="53">
        <v>37</v>
      </c>
    </row>
    <row r="483" spans="1:2" s="30" customFormat="1" ht="15" customHeight="1" x14ac:dyDescent="0.2">
      <c r="A483" s="133" t="s">
        <v>394</v>
      </c>
      <c r="B483" s="53">
        <v>1</v>
      </c>
    </row>
    <row r="484" spans="1:2" s="30" customFormat="1" ht="15" customHeight="1" x14ac:dyDescent="0.2">
      <c r="A484" s="133" t="s">
        <v>395</v>
      </c>
      <c r="B484" s="54" t="s">
        <v>36</v>
      </c>
    </row>
    <row r="485" spans="1:2" s="30" customFormat="1" ht="15" customHeight="1" x14ac:dyDescent="0.2">
      <c r="A485" s="133" t="s">
        <v>396</v>
      </c>
      <c r="B485" s="53">
        <v>19</v>
      </c>
    </row>
    <row r="486" spans="1:2" s="30" customFormat="1" ht="15" customHeight="1" x14ac:dyDescent="0.2">
      <c r="A486" s="133" t="s">
        <v>397</v>
      </c>
      <c r="B486" s="54" t="s">
        <v>36</v>
      </c>
    </row>
    <row r="487" spans="1:2" s="30" customFormat="1" ht="15" customHeight="1" x14ac:dyDescent="0.2">
      <c r="A487" s="133" t="s">
        <v>398</v>
      </c>
      <c r="B487" s="53">
        <v>1</v>
      </c>
    </row>
    <row r="488" spans="1:2" s="30" customFormat="1" ht="15" customHeight="1" x14ac:dyDescent="0.2">
      <c r="A488" s="133" t="s">
        <v>399</v>
      </c>
      <c r="B488" s="54" t="s">
        <v>36</v>
      </c>
    </row>
    <row r="489" spans="1:2" s="30" customFormat="1" ht="15" customHeight="1" x14ac:dyDescent="0.2">
      <c r="A489" s="133" t="s">
        <v>400</v>
      </c>
      <c r="B489" s="54" t="s">
        <v>36</v>
      </c>
    </row>
    <row r="490" spans="1:2" s="30" customFormat="1" ht="15" customHeight="1" x14ac:dyDescent="0.2">
      <c r="A490" s="133" t="s">
        <v>402</v>
      </c>
      <c r="B490" s="54" t="s">
        <v>36</v>
      </c>
    </row>
    <row r="491" spans="1:2" s="30" customFormat="1" ht="15" customHeight="1" x14ac:dyDescent="0.2">
      <c r="A491" s="133" t="s">
        <v>357</v>
      </c>
      <c r="B491" s="53">
        <f>SUM(B470:B490)</f>
        <v>138</v>
      </c>
    </row>
    <row r="492" spans="1:2" s="30" customFormat="1" ht="15" customHeight="1" x14ac:dyDescent="0.2">
      <c r="A492" s="203" t="s">
        <v>421</v>
      </c>
      <c r="B492" s="53"/>
    </row>
    <row r="493" spans="1:2" s="30" customFormat="1" ht="15" customHeight="1" x14ac:dyDescent="0.2">
      <c r="A493" s="133" t="s">
        <v>381</v>
      </c>
      <c r="B493" s="53">
        <v>12</v>
      </c>
    </row>
    <row r="494" spans="1:2" s="30" customFormat="1" ht="15" customHeight="1" x14ac:dyDescent="0.2">
      <c r="A494" s="133" t="s">
        <v>382</v>
      </c>
      <c r="B494" s="53">
        <v>5</v>
      </c>
    </row>
    <row r="495" spans="1:2" s="30" customFormat="1" ht="15" customHeight="1" x14ac:dyDescent="0.2">
      <c r="A495" s="133" t="s">
        <v>383</v>
      </c>
      <c r="B495" s="53">
        <v>3</v>
      </c>
    </row>
    <row r="496" spans="1:2" s="30" customFormat="1" ht="15" customHeight="1" x14ac:dyDescent="0.2">
      <c r="A496" s="133" t="s">
        <v>384</v>
      </c>
      <c r="B496" s="54" t="s">
        <v>36</v>
      </c>
    </row>
    <row r="497" spans="1:2" s="30" customFormat="1" ht="15" customHeight="1" x14ac:dyDescent="0.2">
      <c r="A497" s="133" t="s">
        <v>385</v>
      </c>
      <c r="B497" s="53">
        <v>7</v>
      </c>
    </row>
    <row r="498" spans="1:2" s="30" customFormat="1" ht="15" customHeight="1" x14ac:dyDescent="0.2">
      <c r="A498" s="133" t="s">
        <v>386</v>
      </c>
      <c r="B498" s="53">
        <v>23</v>
      </c>
    </row>
    <row r="499" spans="1:2" s="30" customFormat="1" ht="15" customHeight="1" x14ac:dyDescent="0.2">
      <c r="A499" s="133" t="s">
        <v>552</v>
      </c>
      <c r="B499" s="53">
        <v>22</v>
      </c>
    </row>
    <row r="500" spans="1:2" s="30" customFormat="1" ht="15" customHeight="1" x14ac:dyDescent="0.2">
      <c r="A500" s="133" t="s">
        <v>387</v>
      </c>
      <c r="B500" s="54" t="s">
        <v>36</v>
      </c>
    </row>
    <row r="501" spans="1:2" s="30" customFormat="1" ht="15" customHeight="1" x14ac:dyDescent="0.2">
      <c r="A501" s="133" t="s">
        <v>388</v>
      </c>
      <c r="B501" s="54" t="s">
        <v>36</v>
      </c>
    </row>
    <row r="502" spans="1:2" s="30" customFormat="1" ht="15" customHeight="1" x14ac:dyDescent="0.2">
      <c r="A502" s="133" t="s">
        <v>389</v>
      </c>
      <c r="B502" s="54" t="s">
        <v>36</v>
      </c>
    </row>
    <row r="503" spans="1:2" s="30" customFormat="1" ht="15" customHeight="1" x14ac:dyDescent="0.2">
      <c r="A503" s="133" t="s">
        <v>390</v>
      </c>
      <c r="B503" s="54" t="s">
        <v>36</v>
      </c>
    </row>
    <row r="504" spans="1:2" s="30" customFormat="1" ht="15" customHeight="1" x14ac:dyDescent="0.2">
      <c r="A504" s="133" t="s">
        <v>391</v>
      </c>
      <c r="B504" s="53">
        <v>39</v>
      </c>
    </row>
    <row r="505" spans="1:2" s="30" customFormat="1" ht="15" customHeight="1" x14ac:dyDescent="0.2">
      <c r="A505" s="133" t="s">
        <v>393</v>
      </c>
      <c r="B505" s="53">
        <v>87</v>
      </c>
    </row>
    <row r="506" spans="1:2" s="30" customFormat="1" ht="15" customHeight="1" x14ac:dyDescent="0.2">
      <c r="A506" s="133" t="s">
        <v>394</v>
      </c>
      <c r="B506" s="54" t="s">
        <v>36</v>
      </c>
    </row>
    <row r="507" spans="1:2" s="30" customFormat="1" ht="15" customHeight="1" x14ac:dyDescent="0.2">
      <c r="A507" s="133" t="s">
        <v>395</v>
      </c>
      <c r="B507" s="54" t="s">
        <v>36</v>
      </c>
    </row>
    <row r="508" spans="1:2" s="30" customFormat="1" ht="15" customHeight="1" x14ac:dyDescent="0.2">
      <c r="A508" s="133" t="s">
        <v>396</v>
      </c>
      <c r="B508" s="53">
        <v>15</v>
      </c>
    </row>
    <row r="509" spans="1:2" s="30" customFormat="1" ht="15" customHeight="1" x14ac:dyDescent="0.2">
      <c r="A509" s="133" t="s">
        <v>397</v>
      </c>
      <c r="B509" s="53">
        <v>3</v>
      </c>
    </row>
    <row r="510" spans="1:2" s="30" customFormat="1" ht="15" customHeight="1" x14ac:dyDescent="0.2">
      <c r="A510" s="133" t="s">
        <v>398</v>
      </c>
      <c r="B510" s="54" t="s">
        <v>36</v>
      </c>
    </row>
    <row r="511" spans="1:2" s="30" customFormat="1" ht="15" customHeight="1" x14ac:dyDescent="0.2">
      <c r="A511" s="133" t="s">
        <v>399</v>
      </c>
      <c r="B511" s="54" t="s">
        <v>36</v>
      </c>
    </row>
    <row r="512" spans="1:2" s="30" customFormat="1" ht="15" customHeight="1" x14ac:dyDescent="0.2">
      <c r="A512" s="133" t="s">
        <v>400</v>
      </c>
      <c r="B512" s="54" t="s">
        <v>36</v>
      </c>
    </row>
    <row r="513" spans="1:2" s="30" customFormat="1" ht="15" customHeight="1" x14ac:dyDescent="0.2">
      <c r="A513" s="133" t="s">
        <v>402</v>
      </c>
      <c r="B513" s="54" t="s">
        <v>36</v>
      </c>
    </row>
    <row r="514" spans="1:2" s="30" customFormat="1" ht="15" customHeight="1" x14ac:dyDescent="0.2">
      <c r="A514" s="133" t="s">
        <v>357</v>
      </c>
      <c r="B514" s="53">
        <f>SUM(B493:B513)</f>
        <v>216</v>
      </c>
    </row>
    <row r="515" spans="1:2" s="30" customFormat="1" ht="15" customHeight="1" x14ac:dyDescent="0.2">
      <c r="A515" s="203" t="s">
        <v>406</v>
      </c>
      <c r="B515" s="53"/>
    </row>
    <row r="516" spans="1:2" s="30" customFormat="1" ht="15" customHeight="1" x14ac:dyDescent="0.2">
      <c r="A516" s="133" t="s">
        <v>381</v>
      </c>
      <c r="B516" s="53">
        <v>50</v>
      </c>
    </row>
    <row r="517" spans="1:2" s="30" customFormat="1" ht="15" customHeight="1" x14ac:dyDescent="0.2">
      <c r="A517" s="133" t="s">
        <v>382</v>
      </c>
      <c r="B517" s="53">
        <v>10</v>
      </c>
    </row>
    <row r="518" spans="1:2" s="30" customFormat="1" ht="15" customHeight="1" x14ac:dyDescent="0.2">
      <c r="A518" s="133" t="s">
        <v>383</v>
      </c>
      <c r="B518" s="53">
        <v>3</v>
      </c>
    </row>
    <row r="519" spans="1:2" s="30" customFormat="1" ht="15" customHeight="1" x14ac:dyDescent="0.2">
      <c r="A519" s="133" t="s">
        <v>384</v>
      </c>
      <c r="B519" s="54" t="s">
        <v>36</v>
      </c>
    </row>
    <row r="520" spans="1:2" s="30" customFormat="1" ht="15" customHeight="1" x14ac:dyDescent="0.2">
      <c r="A520" s="133" t="s">
        <v>385</v>
      </c>
      <c r="B520" s="53">
        <v>10</v>
      </c>
    </row>
    <row r="521" spans="1:2" s="30" customFormat="1" ht="15" customHeight="1" x14ac:dyDescent="0.2">
      <c r="A521" s="133" t="s">
        <v>386</v>
      </c>
      <c r="B521" s="53">
        <v>25</v>
      </c>
    </row>
    <row r="522" spans="1:2" s="30" customFormat="1" ht="15" customHeight="1" x14ac:dyDescent="0.2">
      <c r="A522" s="133" t="s">
        <v>552</v>
      </c>
      <c r="B522" s="53">
        <v>9</v>
      </c>
    </row>
    <row r="523" spans="1:2" s="30" customFormat="1" ht="15" customHeight="1" x14ac:dyDescent="0.2">
      <c r="A523" s="133" t="s">
        <v>387</v>
      </c>
      <c r="B523" s="54" t="s">
        <v>36</v>
      </c>
    </row>
    <row r="524" spans="1:2" s="30" customFormat="1" ht="15" customHeight="1" x14ac:dyDescent="0.2">
      <c r="A524" s="133" t="s">
        <v>388</v>
      </c>
      <c r="B524" s="54" t="s">
        <v>36</v>
      </c>
    </row>
    <row r="525" spans="1:2" s="30" customFormat="1" ht="15" customHeight="1" x14ac:dyDescent="0.2">
      <c r="A525" s="133" t="s">
        <v>389</v>
      </c>
      <c r="B525" s="54" t="s">
        <v>36</v>
      </c>
    </row>
    <row r="526" spans="1:2" s="30" customFormat="1" ht="15" customHeight="1" x14ac:dyDescent="0.2">
      <c r="A526" s="133" t="s">
        <v>390</v>
      </c>
      <c r="B526" s="54" t="s">
        <v>36</v>
      </c>
    </row>
    <row r="527" spans="1:2" s="30" customFormat="1" ht="15" customHeight="1" x14ac:dyDescent="0.2">
      <c r="A527" s="133" t="s">
        <v>391</v>
      </c>
      <c r="B527" s="53">
        <v>8</v>
      </c>
    </row>
    <row r="528" spans="1:2" s="30" customFormat="1" ht="15" customHeight="1" x14ac:dyDescent="0.2">
      <c r="A528" s="133" t="s">
        <v>393</v>
      </c>
      <c r="B528" s="53">
        <v>145</v>
      </c>
    </row>
    <row r="529" spans="1:2" s="30" customFormat="1" ht="15" customHeight="1" x14ac:dyDescent="0.2">
      <c r="A529" s="133" t="s">
        <v>394</v>
      </c>
      <c r="B529" s="54" t="s">
        <v>36</v>
      </c>
    </row>
    <row r="530" spans="1:2" s="30" customFormat="1" ht="15" customHeight="1" x14ac:dyDescent="0.2">
      <c r="A530" s="133" t="s">
        <v>395</v>
      </c>
      <c r="B530" s="54" t="s">
        <v>36</v>
      </c>
    </row>
    <row r="531" spans="1:2" s="30" customFormat="1" ht="15" customHeight="1" x14ac:dyDescent="0.2">
      <c r="A531" s="133" t="s">
        <v>396</v>
      </c>
      <c r="B531" s="53">
        <v>27</v>
      </c>
    </row>
    <row r="532" spans="1:2" s="30" customFormat="1" ht="15" customHeight="1" x14ac:dyDescent="0.2">
      <c r="A532" s="133" t="s">
        <v>397</v>
      </c>
      <c r="B532" s="53">
        <v>1</v>
      </c>
    </row>
    <row r="533" spans="1:2" s="30" customFormat="1" ht="15" customHeight="1" x14ac:dyDescent="0.2">
      <c r="A533" s="133" t="s">
        <v>398</v>
      </c>
      <c r="B533" s="54" t="s">
        <v>36</v>
      </c>
    </row>
    <row r="534" spans="1:2" s="30" customFormat="1" ht="15" customHeight="1" x14ac:dyDescent="0.2">
      <c r="A534" s="133" t="s">
        <v>399</v>
      </c>
      <c r="B534" s="54" t="s">
        <v>36</v>
      </c>
    </row>
    <row r="535" spans="1:2" s="30" customFormat="1" ht="15" customHeight="1" x14ac:dyDescent="0.2">
      <c r="A535" s="133" t="s">
        <v>400</v>
      </c>
      <c r="B535" s="54" t="s">
        <v>36</v>
      </c>
    </row>
    <row r="536" spans="1:2" s="30" customFormat="1" ht="15" customHeight="1" x14ac:dyDescent="0.2">
      <c r="A536" s="133" t="s">
        <v>402</v>
      </c>
      <c r="B536" s="54" t="s">
        <v>36</v>
      </c>
    </row>
    <row r="537" spans="1:2" s="30" customFormat="1" ht="15" customHeight="1" x14ac:dyDescent="0.2">
      <c r="A537" s="133" t="s">
        <v>357</v>
      </c>
      <c r="B537" s="53">
        <f>SUM(B516:B536)</f>
        <v>288</v>
      </c>
    </row>
    <row r="538" spans="1:2" s="30" customFormat="1" ht="15" customHeight="1" x14ac:dyDescent="0.2">
      <c r="A538" s="215" t="s">
        <v>407</v>
      </c>
      <c r="B538" s="53"/>
    </row>
    <row r="539" spans="1:2" s="30" customFormat="1" ht="15" customHeight="1" x14ac:dyDescent="0.2">
      <c r="A539" s="133" t="s">
        <v>381</v>
      </c>
      <c r="B539" s="53">
        <v>93</v>
      </c>
    </row>
    <row r="540" spans="1:2" s="30" customFormat="1" ht="15" customHeight="1" x14ac:dyDescent="0.2">
      <c r="A540" s="133" t="s">
        <v>382</v>
      </c>
      <c r="B540" s="53">
        <v>10</v>
      </c>
    </row>
    <row r="541" spans="1:2" s="30" customFormat="1" ht="15" customHeight="1" x14ac:dyDescent="0.2">
      <c r="A541" s="133" t="s">
        <v>383</v>
      </c>
      <c r="B541" s="53">
        <v>6</v>
      </c>
    </row>
    <row r="542" spans="1:2" s="30" customFormat="1" ht="15" customHeight="1" x14ac:dyDescent="0.2">
      <c r="A542" s="133" t="s">
        <v>384</v>
      </c>
      <c r="B542" s="54" t="s">
        <v>36</v>
      </c>
    </row>
    <row r="543" spans="1:2" s="30" customFormat="1" ht="15" customHeight="1" x14ac:dyDescent="0.2">
      <c r="A543" s="133" t="s">
        <v>385</v>
      </c>
      <c r="B543" s="53">
        <v>9</v>
      </c>
    </row>
    <row r="544" spans="1:2" s="30" customFormat="1" ht="15" customHeight="1" x14ac:dyDescent="0.2">
      <c r="A544" s="133" t="s">
        <v>386</v>
      </c>
      <c r="B544" s="53">
        <v>20</v>
      </c>
    </row>
    <row r="545" spans="1:2" s="30" customFormat="1" ht="15" customHeight="1" x14ac:dyDescent="0.2">
      <c r="A545" s="133" t="s">
        <v>552</v>
      </c>
      <c r="B545" s="53">
        <v>16</v>
      </c>
    </row>
    <row r="546" spans="1:2" s="30" customFormat="1" ht="15" customHeight="1" x14ac:dyDescent="0.2">
      <c r="A546" s="133" t="s">
        <v>387</v>
      </c>
      <c r="B546" s="54" t="s">
        <v>36</v>
      </c>
    </row>
    <row r="547" spans="1:2" s="30" customFormat="1" ht="15" customHeight="1" x14ac:dyDescent="0.2">
      <c r="A547" s="133" t="s">
        <v>388</v>
      </c>
      <c r="B547" s="54" t="s">
        <v>36</v>
      </c>
    </row>
    <row r="548" spans="1:2" s="30" customFormat="1" ht="15" customHeight="1" x14ac:dyDescent="0.2">
      <c r="A548" s="133" t="s">
        <v>389</v>
      </c>
      <c r="B548" s="54" t="s">
        <v>36</v>
      </c>
    </row>
    <row r="549" spans="1:2" s="30" customFormat="1" ht="15" customHeight="1" x14ac:dyDescent="0.2">
      <c r="A549" s="133" t="s">
        <v>390</v>
      </c>
      <c r="B549" s="54" t="s">
        <v>36</v>
      </c>
    </row>
    <row r="550" spans="1:2" s="30" customFormat="1" ht="15" customHeight="1" x14ac:dyDescent="0.2">
      <c r="A550" s="133" t="s">
        <v>391</v>
      </c>
      <c r="B550" s="53">
        <v>2</v>
      </c>
    </row>
    <row r="551" spans="1:2" s="30" customFormat="1" ht="15" customHeight="1" x14ac:dyDescent="0.2">
      <c r="A551" s="133" t="s">
        <v>393</v>
      </c>
      <c r="B551" s="53">
        <v>142</v>
      </c>
    </row>
    <row r="552" spans="1:2" s="30" customFormat="1" ht="15" customHeight="1" x14ac:dyDescent="0.2">
      <c r="A552" s="133" t="s">
        <v>394</v>
      </c>
      <c r="B552" s="53">
        <v>6</v>
      </c>
    </row>
    <row r="553" spans="1:2" s="30" customFormat="1" ht="15" customHeight="1" x14ac:dyDescent="0.2">
      <c r="A553" s="133" t="s">
        <v>395</v>
      </c>
      <c r="B553" s="54" t="s">
        <v>36</v>
      </c>
    </row>
    <row r="554" spans="1:2" s="30" customFormat="1" ht="15" customHeight="1" x14ac:dyDescent="0.2">
      <c r="A554" s="133" t="s">
        <v>396</v>
      </c>
      <c r="B554" s="53">
        <v>24</v>
      </c>
    </row>
    <row r="555" spans="1:2" s="30" customFormat="1" ht="15" customHeight="1" x14ac:dyDescent="0.2">
      <c r="A555" s="133" t="s">
        <v>397</v>
      </c>
      <c r="B555" s="54" t="s">
        <v>36</v>
      </c>
    </row>
    <row r="556" spans="1:2" s="30" customFormat="1" ht="15" customHeight="1" x14ac:dyDescent="0.2">
      <c r="A556" s="133" t="s">
        <v>398</v>
      </c>
      <c r="B556" s="54" t="s">
        <v>36</v>
      </c>
    </row>
    <row r="557" spans="1:2" s="30" customFormat="1" ht="15" customHeight="1" x14ac:dyDescent="0.2">
      <c r="A557" s="133" t="s">
        <v>399</v>
      </c>
      <c r="B557" s="53">
        <v>1</v>
      </c>
    </row>
    <row r="558" spans="1:2" s="30" customFormat="1" ht="15" customHeight="1" x14ac:dyDescent="0.2">
      <c r="A558" s="133" t="s">
        <v>400</v>
      </c>
      <c r="B558" s="54" t="s">
        <v>36</v>
      </c>
    </row>
    <row r="559" spans="1:2" s="30" customFormat="1" ht="15" customHeight="1" x14ac:dyDescent="0.2">
      <c r="A559" s="133" t="s">
        <v>402</v>
      </c>
      <c r="B559" s="53">
        <v>2</v>
      </c>
    </row>
    <row r="560" spans="1:2" s="30" customFormat="1" ht="15" customHeight="1" x14ac:dyDescent="0.2">
      <c r="A560" s="133" t="s">
        <v>357</v>
      </c>
      <c r="B560" s="53">
        <f>SUM(B539:B559)</f>
        <v>331</v>
      </c>
    </row>
    <row r="561" spans="1:2" s="30" customFormat="1" ht="15" customHeight="1" x14ac:dyDescent="0.2">
      <c r="A561" s="215" t="s">
        <v>408</v>
      </c>
      <c r="B561" s="53"/>
    </row>
    <row r="562" spans="1:2" s="30" customFormat="1" ht="15" customHeight="1" x14ac:dyDescent="0.2">
      <c r="A562" s="133" t="s">
        <v>381</v>
      </c>
      <c r="B562" s="53">
        <v>150</v>
      </c>
    </row>
    <row r="563" spans="1:2" s="30" customFormat="1" ht="15" customHeight="1" x14ac:dyDescent="0.2">
      <c r="A563" s="133" t="s">
        <v>382</v>
      </c>
      <c r="B563" s="53">
        <v>20</v>
      </c>
    </row>
    <row r="564" spans="1:2" s="30" customFormat="1" ht="15" customHeight="1" x14ac:dyDescent="0.2">
      <c r="A564" s="133" t="s">
        <v>383</v>
      </c>
      <c r="B564" s="54" t="s">
        <v>36</v>
      </c>
    </row>
    <row r="565" spans="1:2" s="30" customFormat="1" ht="15" customHeight="1" x14ac:dyDescent="0.2">
      <c r="A565" s="133" t="s">
        <v>384</v>
      </c>
      <c r="B565" s="54" t="s">
        <v>36</v>
      </c>
    </row>
    <row r="566" spans="1:2" s="30" customFormat="1" ht="15" customHeight="1" x14ac:dyDescent="0.2">
      <c r="A566" s="133" t="s">
        <v>385</v>
      </c>
      <c r="B566" s="53">
        <v>5</v>
      </c>
    </row>
    <row r="567" spans="1:2" s="30" customFormat="1" ht="15" customHeight="1" x14ac:dyDescent="0.2">
      <c r="A567" s="133" t="s">
        <v>386</v>
      </c>
      <c r="B567" s="53">
        <v>32</v>
      </c>
    </row>
    <row r="568" spans="1:2" s="30" customFormat="1" ht="15" customHeight="1" x14ac:dyDescent="0.2">
      <c r="A568" s="133" t="s">
        <v>552</v>
      </c>
      <c r="B568" s="53">
        <v>10</v>
      </c>
    </row>
    <row r="569" spans="1:2" s="30" customFormat="1" ht="15" customHeight="1" x14ac:dyDescent="0.2">
      <c r="A569" s="133" t="s">
        <v>387</v>
      </c>
      <c r="B569" s="54" t="s">
        <v>36</v>
      </c>
    </row>
    <row r="570" spans="1:2" s="30" customFormat="1" ht="15" customHeight="1" x14ac:dyDescent="0.2">
      <c r="A570" s="133" t="s">
        <v>388</v>
      </c>
      <c r="B570" s="54" t="s">
        <v>36</v>
      </c>
    </row>
    <row r="571" spans="1:2" s="30" customFormat="1" ht="15" customHeight="1" x14ac:dyDescent="0.2">
      <c r="A571" s="133" t="s">
        <v>389</v>
      </c>
      <c r="B571" s="54" t="s">
        <v>36</v>
      </c>
    </row>
    <row r="572" spans="1:2" s="30" customFormat="1" ht="15" customHeight="1" x14ac:dyDescent="0.2">
      <c r="A572" s="133" t="s">
        <v>390</v>
      </c>
      <c r="B572" s="54" t="s">
        <v>36</v>
      </c>
    </row>
    <row r="573" spans="1:2" s="30" customFormat="1" ht="15" customHeight="1" x14ac:dyDescent="0.2">
      <c r="A573" s="133" t="s">
        <v>391</v>
      </c>
      <c r="B573" s="53">
        <v>4</v>
      </c>
    </row>
    <row r="574" spans="1:2" s="30" customFormat="1" ht="15" customHeight="1" x14ac:dyDescent="0.2">
      <c r="A574" s="133" t="s">
        <v>393</v>
      </c>
      <c r="B574" s="53">
        <v>136</v>
      </c>
    </row>
    <row r="575" spans="1:2" s="30" customFormat="1" ht="15" customHeight="1" x14ac:dyDescent="0.2">
      <c r="A575" s="133" t="s">
        <v>394</v>
      </c>
      <c r="B575" s="53">
        <v>20</v>
      </c>
    </row>
    <row r="576" spans="1:2" s="30" customFormat="1" ht="15" customHeight="1" x14ac:dyDescent="0.2">
      <c r="A576" s="133" t="s">
        <v>395</v>
      </c>
      <c r="B576" s="54" t="s">
        <v>36</v>
      </c>
    </row>
    <row r="577" spans="1:2" s="30" customFormat="1" ht="15" customHeight="1" x14ac:dyDescent="0.2">
      <c r="A577" s="133" t="s">
        <v>396</v>
      </c>
      <c r="B577" s="53">
        <v>29</v>
      </c>
    </row>
    <row r="578" spans="1:2" s="30" customFormat="1" ht="15" customHeight="1" x14ac:dyDescent="0.2">
      <c r="A578" s="133" t="s">
        <v>397</v>
      </c>
      <c r="B578" s="54" t="s">
        <v>36</v>
      </c>
    </row>
    <row r="579" spans="1:2" s="30" customFormat="1" ht="15" customHeight="1" x14ac:dyDescent="0.2">
      <c r="A579" s="133" t="s">
        <v>398</v>
      </c>
      <c r="B579" s="54" t="s">
        <v>36</v>
      </c>
    </row>
    <row r="580" spans="1:2" s="30" customFormat="1" ht="15" customHeight="1" x14ac:dyDescent="0.2">
      <c r="A580" s="133" t="s">
        <v>399</v>
      </c>
      <c r="B580" s="53">
        <v>3</v>
      </c>
    </row>
    <row r="581" spans="1:2" s="30" customFormat="1" ht="15" customHeight="1" x14ac:dyDescent="0.2">
      <c r="A581" s="133" t="s">
        <v>400</v>
      </c>
      <c r="B581" s="54" t="s">
        <v>36</v>
      </c>
    </row>
    <row r="582" spans="1:2" s="30" customFormat="1" ht="15" customHeight="1" x14ac:dyDescent="0.2">
      <c r="A582" s="133" t="s">
        <v>402</v>
      </c>
      <c r="B582" s="54" t="s">
        <v>36</v>
      </c>
    </row>
    <row r="583" spans="1:2" s="30" customFormat="1" ht="15" customHeight="1" x14ac:dyDescent="0.2">
      <c r="A583" s="133" t="s">
        <v>357</v>
      </c>
      <c r="B583" s="53">
        <f>SUM(B562:B582)</f>
        <v>409</v>
      </c>
    </row>
    <row r="584" spans="1:2" s="30" customFormat="1" ht="15" customHeight="1" x14ac:dyDescent="0.2">
      <c r="A584" s="215" t="s">
        <v>409</v>
      </c>
      <c r="B584" s="53"/>
    </row>
    <row r="585" spans="1:2" s="30" customFormat="1" ht="15" customHeight="1" x14ac:dyDescent="0.2">
      <c r="A585" s="133" t="s">
        <v>381</v>
      </c>
      <c r="B585" s="53">
        <v>195</v>
      </c>
    </row>
    <row r="586" spans="1:2" s="30" customFormat="1" ht="15" customHeight="1" x14ac:dyDescent="0.2">
      <c r="A586" s="133" t="s">
        <v>382</v>
      </c>
      <c r="B586" s="53">
        <v>24</v>
      </c>
    </row>
    <row r="587" spans="1:2" s="30" customFormat="1" ht="15" customHeight="1" x14ac:dyDescent="0.2">
      <c r="A587" s="133" t="s">
        <v>383</v>
      </c>
      <c r="B587" s="53">
        <v>4</v>
      </c>
    </row>
    <row r="588" spans="1:2" s="30" customFormat="1" ht="15" customHeight="1" x14ac:dyDescent="0.2">
      <c r="A588" s="133" t="s">
        <v>384</v>
      </c>
      <c r="B588" s="54" t="s">
        <v>36</v>
      </c>
    </row>
    <row r="589" spans="1:2" s="30" customFormat="1" ht="15" customHeight="1" x14ac:dyDescent="0.2">
      <c r="A589" s="133" t="s">
        <v>385</v>
      </c>
      <c r="B589" s="53">
        <v>10</v>
      </c>
    </row>
    <row r="590" spans="1:2" s="30" customFormat="1" ht="15" customHeight="1" x14ac:dyDescent="0.2">
      <c r="A590" s="133" t="s">
        <v>386</v>
      </c>
      <c r="B590" s="53">
        <v>30</v>
      </c>
    </row>
    <row r="591" spans="1:2" s="30" customFormat="1" ht="15" customHeight="1" x14ac:dyDescent="0.2">
      <c r="A591" s="133" t="s">
        <v>552</v>
      </c>
      <c r="B591" s="53">
        <v>17</v>
      </c>
    </row>
    <row r="592" spans="1:2" s="30" customFormat="1" ht="15" customHeight="1" x14ac:dyDescent="0.2">
      <c r="A592" s="133" t="s">
        <v>387</v>
      </c>
      <c r="B592" s="54" t="s">
        <v>36</v>
      </c>
    </row>
    <row r="593" spans="1:2" s="30" customFormat="1" ht="15" customHeight="1" x14ac:dyDescent="0.2">
      <c r="A593" s="133" t="s">
        <v>388</v>
      </c>
      <c r="B593" s="54" t="s">
        <v>36</v>
      </c>
    </row>
    <row r="594" spans="1:2" s="30" customFormat="1" ht="15" customHeight="1" x14ac:dyDescent="0.2">
      <c r="A594" s="133" t="s">
        <v>389</v>
      </c>
      <c r="B594" s="54" t="s">
        <v>36</v>
      </c>
    </row>
    <row r="595" spans="1:2" s="30" customFormat="1" ht="15" customHeight="1" x14ac:dyDescent="0.2">
      <c r="A595" s="133" t="s">
        <v>390</v>
      </c>
      <c r="B595" s="54" t="s">
        <v>36</v>
      </c>
    </row>
    <row r="596" spans="1:2" s="30" customFormat="1" ht="15" customHeight="1" x14ac:dyDescent="0.2">
      <c r="A596" s="133" t="s">
        <v>391</v>
      </c>
      <c r="B596" s="54" t="s">
        <v>36</v>
      </c>
    </row>
    <row r="597" spans="1:2" s="30" customFormat="1" ht="15" customHeight="1" x14ac:dyDescent="0.2">
      <c r="A597" s="133" t="s">
        <v>393</v>
      </c>
      <c r="B597" s="53">
        <v>56</v>
      </c>
    </row>
    <row r="598" spans="1:2" s="30" customFormat="1" ht="15" customHeight="1" x14ac:dyDescent="0.2">
      <c r="A598" s="133" t="s">
        <v>394</v>
      </c>
      <c r="B598" s="53">
        <v>127</v>
      </c>
    </row>
    <row r="599" spans="1:2" s="30" customFormat="1" ht="15" customHeight="1" x14ac:dyDescent="0.2">
      <c r="A599" s="133" t="s">
        <v>395</v>
      </c>
      <c r="B599" s="54" t="s">
        <v>36</v>
      </c>
    </row>
    <row r="600" spans="1:2" s="30" customFormat="1" ht="15" customHeight="1" x14ac:dyDescent="0.2">
      <c r="A600" s="133" t="s">
        <v>396</v>
      </c>
      <c r="B600" s="53">
        <v>15</v>
      </c>
    </row>
    <row r="601" spans="1:2" s="30" customFormat="1" ht="15" customHeight="1" x14ac:dyDescent="0.2">
      <c r="A601" s="133" t="s">
        <v>397</v>
      </c>
      <c r="B601" s="53">
        <v>1</v>
      </c>
    </row>
    <row r="602" spans="1:2" s="30" customFormat="1" ht="15" customHeight="1" x14ac:dyDescent="0.2">
      <c r="A602" s="133" t="s">
        <v>398</v>
      </c>
      <c r="B602" s="54" t="s">
        <v>36</v>
      </c>
    </row>
    <row r="603" spans="1:2" s="30" customFormat="1" ht="15" customHeight="1" x14ac:dyDescent="0.2">
      <c r="A603" s="133" t="s">
        <v>399</v>
      </c>
      <c r="B603" s="53">
        <v>5</v>
      </c>
    </row>
    <row r="604" spans="1:2" s="30" customFormat="1" ht="15" customHeight="1" x14ac:dyDescent="0.2">
      <c r="A604" s="133" t="s">
        <v>400</v>
      </c>
      <c r="B604" s="54" t="s">
        <v>36</v>
      </c>
    </row>
    <row r="605" spans="1:2" s="30" customFormat="1" ht="15" customHeight="1" x14ac:dyDescent="0.2">
      <c r="A605" s="133" t="s">
        <v>402</v>
      </c>
      <c r="B605" s="54" t="s">
        <v>36</v>
      </c>
    </row>
    <row r="606" spans="1:2" s="30" customFormat="1" ht="15" customHeight="1" x14ac:dyDescent="0.2">
      <c r="A606" s="133" t="s">
        <v>357</v>
      </c>
      <c r="B606" s="53">
        <f>SUM(B585:B605)</f>
        <v>484</v>
      </c>
    </row>
    <row r="607" spans="1:2" s="30" customFormat="1" ht="15" customHeight="1" x14ac:dyDescent="0.2">
      <c r="A607" s="215" t="s">
        <v>410</v>
      </c>
      <c r="B607" s="53"/>
    </row>
    <row r="608" spans="1:2" s="30" customFormat="1" ht="15" customHeight="1" x14ac:dyDescent="0.2">
      <c r="A608" s="133" t="s">
        <v>381</v>
      </c>
      <c r="B608" s="53">
        <v>119</v>
      </c>
    </row>
    <row r="609" spans="1:2" s="30" customFormat="1" ht="15" customHeight="1" x14ac:dyDescent="0.2">
      <c r="A609" s="133" t="s">
        <v>382</v>
      </c>
      <c r="B609" s="53">
        <v>14</v>
      </c>
    </row>
    <row r="610" spans="1:2" s="30" customFormat="1" ht="15" customHeight="1" x14ac:dyDescent="0.2">
      <c r="A610" s="133" t="s">
        <v>383</v>
      </c>
      <c r="B610" s="53">
        <v>4</v>
      </c>
    </row>
    <row r="611" spans="1:2" s="30" customFormat="1" ht="15" customHeight="1" x14ac:dyDescent="0.2">
      <c r="A611" s="133" t="s">
        <v>384</v>
      </c>
      <c r="B611" s="54" t="s">
        <v>36</v>
      </c>
    </row>
    <row r="612" spans="1:2" s="30" customFormat="1" ht="15" customHeight="1" x14ac:dyDescent="0.2">
      <c r="A612" s="133" t="s">
        <v>385</v>
      </c>
      <c r="B612" s="53">
        <v>5</v>
      </c>
    </row>
    <row r="613" spans="1:2" s="30" customFormat="1" ht="15" customHeight="1" x14ac:dyDescent="0.2">
      <c r="A613" s="133" t="s">
        <v>386</v>
      </c>
      <c r="B613" s="53">
        <v>23</v>
      </c>
    </row>
    <row r="614" spans="1:2" s="30" customFormat="1" ht="15" customHeight="1" x14ac:dyDescent="0.2">
      <c r="A614" s="133" t="s">
        <v>552</v>
      </c>
      <c r="B614" s="53">
        <v>8</v>
      </c>
    </row>
    <row r="615" spans="1:2" s="30" customFormat="1" ht="15" customHeight="1" x14ac:dyDescent="0.2">
      <c r="A615" s="133" t="s">
        <v>387</v>
      </c>
      <c r="B615" s="54" t="s">
        <v>36</v>
      </c>
    </row>
    <row r="616" spans="1:2" s="30" customFormat="1" ht="15" customHeight="1" x14ac:dyDescent="0.2">
      <c r="A616" s="133" t="s">
        <v>388</v>
      </c>
      <c r="B616" s="54" t="s">
        <v>36</v>
      </c>
    </row>
    <row r="617" spans="1:2" s="30" customFormat="1" ht="15" customHeight="1" x14ac:dyDescent="0.2">
      <c r="A617" s="133" t="s">
        <v>389</v>
      </c>
      <c r="B617" s="53">
        <v>1</v>
      </c>
    </row>
    <row r="618" spans="1:2" s="30" customFormat="1" ht="15" customHeight="1" x14ac:dyDescent="0.2">
      <c r="A618" s="133" t="s">
        <v>390</v>
      </c>
      <c r="B618" s="54" t="s">
        <v>36</v>
      </c>
    </row>
    <row r="619" spans="1:2" s="30" customFormat="1" ht="15" customHeight="1" x14ac:dyDescent="0.2">
      <c r="A619" s="133" t="s">
        <v>391</v>
      </c>
      <c r="B619" s="54" t="s">
        <v>36</v>
      </c>
    </row>
    <row r="620" spans="1:2" s="30" customFormat="1" ht="15" customHeight="1" x14ac:dyDescent="0.2">
      <c r="A620" s="133" t="s">
        <v>393</v>
      </c>
      <c r="B620" s="53">
        <v>15</v>
      </c>
    </row>
    <row r="621" spans="1:2" s="30" customFormat="1" ht="15" customHeight="1" x14ac:dyDescent="0.2">
      <c r="A621" s="133" t="s">
        <v>394</v>
      </c>
      <c r="B621" s="53">
        <v>72</v>
      </c>
    </row>
    <row r="622" spans="1:2" s="30" customFormat="1" ht="15" customHeight="1" x14ac:dyDescent="0.2">
      <c r="A622" s="133" t="s">
        <v>395</v>
      </c>
      <c r="B622" s="54" t="s">
        <v>36</v>
      </c>
    </row>
    <row r="623" spans="1:2" s="30" customFormat="1" ht="15" customHeight="1" x14ac:dyDescent="0.2">
      <c r="A623" s="133" t="s">
        <v>396</v>
      </c>
      <c r="B623" s="53">
        <v>3</v>
      </c>
    </row>
    <row r="624" spans="1:2" s="30" customFormat="1" ht="15" customHeight="1" x14ac:dyDescent="0.2">
      <c r="A624" s="133" t="s">
        <v>397</v>
      </c>
      <c r="B624" s="53">
        <v>3</v>
      </c>
    </row>
    <row r="625" spans="1:2" s="30" customFormat="1" ht="15" customHeight="1" x14ac:dyDescent="0.2">
      <c r="A625" s="133" t="s">
        <v>398</v>
      </c>
      <c r="B625" s="54" t="s">
        <v>36</v>
      </c>
    </row>
    <row r="626" spans="1:2" s="30" customFormat="1" ht="15" customHeight="1" x14ac:dyDescent="0.2">
      <c r="A626" s="133" t="s">
        <v>399</v>
      </c>
      <c r="B626" s="54" t="s">
        <v>36</v>
      </c>
    </row>
    <row r="627" spans="1:2" s="30" customFormat="1" ht="15" customHeight="1" x14ac:dyDescent="0.2">
      <c r="A627" s="133" t="s">
        <v>400</v>
      </c>
      <c r="B627" s="54" t="s">
        <v>36</v>
      </c>
    </row>
    <row r="628" spans="1:2" s="30" customFormat="1" ht="15" customHeight="1" x14ac:dyDescent="0.2">
      <c r="A628" s="133" t="s">
        <v>402</v>
      </c>
      <c r="B628" s="54" t="s">
        <v>36</v>
      </c>
    </row>
    <row r="629" spans="1:2" s="30" customFormat="1" ht="15" customHeight="1" x14ac:dyDescent="0.2">
      <c r="A629" s="133" t="s">
        <v>357</v>
      </c>
      <c r="B629" s="53">
        <f>SUM(B608:B628)</f>
        <v>267</v>
      </c>
    </row>
    <row r="630" spans="1:2" s="30" customFormat="1" ht="15" customHeight="1" x14ac:dyDescent="0.2">
      <c r="A630" s="215" t="s">
        <v>776</v>
      </c>
      <c r="B630" s="53"/>
    </row>
    <row r="631" spans="1:2" s="30" customFormat="1" ht="15" customHeight="1" x14ac:dyDescent="0.2">
      <c r="A631" s="133" t="s">
        <v>381</v>
      </c>
      <c r="B631" s="53">
        <v>158</v>
      </c>
    </row>
    <row r="632" spans="1:2" s="30" customFormat="1" ht="15" customHeight="1" x14ac:dyDescent="0.2">
      <c r="A632" s="133" t="s">
        <v>382</v>
      </c>
      <c r="B632" s="53">
        <v>11</v>
      </c>
    </row>
    <row r="633" spans="1:2" s="30" customFormat="1" ht="15" customHeight="1" x14ac:dyDescent="0.2">
      <c r="A633" s="133" t="s">
        <v>383</v>
      </c>
      <c r="B633" s="53">
        <v>1</v>
      </c>
    </row>
    <row r="634" spans="1:2" s="30" customFormat="1" ht="15" customHeight="1" x14ac:dyDescent="0.2">
      <c r="A634" s="133" t="s">
        <v>384</v>
      </c>
      <c r="B634" s="54" t="s">
        <v>36</v>
      </c>
    </row>
    <row r="635" spans="1:2" s="30" customFormat="1" ht="15" customHeight="1" x14ac:dyDescent="0.2">
      <c r="A635" s="133" t="s">
        <v>385</v>
      </c>
      <c r="B635" s="53">
        <v>11</v>
      </c>
    </row>
    <row r="636" spans="1:2" s="30" customFormat="1" ht="15" customHeight="1" x14ac:dyDescent="0.2">
      <c r="A636" s="133" t="s">
        <v>386</v>
      </c>
      <c r="B636" s="53">
        <v>51</v>
      </c>
    </row>
    <row r="637" spans="1:2" s="30" customFormat="1" ht="15" customHeight="1" x14ac:dyDescent="0.2">
      <c r="A637" s="133" t="s">
        <v>552</v>
      </c>
      <c r="B637" s="53">
        <v>19</v>
      </c>
    </row>
    <row r="638" spans="1:2" s="30" customFormat="1" ht="15" customHeight="1" x14ac:dyDescent="0.2">
      <c r="A638" s="133" t="s">
        <v>387</v>
      </c>
      <c r="B638" s="54" t="s">
        <v>36</v>
      </c>
    </row>
    <row r="639" spans="1:2" s="30" customFormat="1" ht="15" customHeight="1" x14ac:dyDescent="0.2">
      <c r="A639" s="133" t="s">
        <v>388</v>
      </c>
      <c r="B639" s="54" t="s">
        <v>36</v>
      </c>
    </row>
    <row r="640" spans="1:2" s="30" customFormat="1" ht="15" customHeight="1" x14ac:dyDescent="0.2">
      <c r="A640" s="133" t="s">
        <v>389</v>
      </c>
      <c r="B640" s="53">
        <v>3</v>
      </c>
    </row>
    <row r="641" spans="1:2" s="30" customFormat="1" ht="15" customHeight="1" x14ac:dyDescent="0.2">
      <c r="A641" s="133" t="s">
        <v>390</v>
      </c>
      <c r="B641" s="54" t="s">
        <v>36</v>
      </c>
    </row>
    <row r="642" spans="1:2" s="30" customFormat="1" ht="15" customHeight="1" x14ac:dyDescent="0.2">
      <c r="A642" s="133" t="s">
        <v>391</v>
      </c>
      <c r="B642" s="54" t="s">
        <v>36</v>
      </c>
    </row>
    <row r="643" spans="1:2" s="30" customFormat="1" ht="15" customHeight="1" x14ac:dyDescent="0.2">
      <c r="A643" s="133" t="s">
        <v>393</v>
      </c>
      <c r="B643" s="53">
        <v>11</v>
      </c>
    </row>
    <row r="644" spans="1:2" s="30" customFormat="1" ht="15" customHeight="1" x14ac:dyDescent="0.2">
      <c r="A644" s="133" t="s">
        <v>394</v>
      </c>
      <c r="B644" s="53">
        <v>64</v>
      </c>
    </row>
    <row r="645" spans="1:2" s="30" customFormat="1" ht="15" customHeight="1" x14ac:dyDescent="0.2">
      <c r="A645" s="133" t="s">
        <v>395</v>
      </c>
      <c r="B645" s="54" t="s">
        <v>36</v>
      </c>
    </row>
    <row r="646" spans="1:2" s="30" customFormat="1" ht="15" customHeight="1" x14ac:dyDescent="0.2">
      <c r="A646" s="133" t="s">
        <v>396</v>
      </c>
      <c r="B646" s="53">
        <v>3</v>
      </c>
    </row>
    <row r="647" spans="1:2" s="30" customFormat="1" ht="15" customHeight="1" x14ac:dyDescent="0.2">
      <c r="A647" s="133" t="s">
        <v>397</v>
      </c>
      <c r="B647" s="53">
        <v>10</v>
      </c>
    </row>
    <row r="648" spans="1:2" s="30" customFormat="1" ht="15" customHeight="1" x14ac:dyDescent="0.2">
      <c r="A648" s="133" t="s">
        <v>398</v>
      </c>
      <c r="B648" s="54" t="s">
        <v>36</v>
      </c>
    </row>
    <row r="649" spans="1:2" s="30" customFormat="1" ht="15" customHeight="1" x14ac:dyDescent="0.2">
      <c r="A649" s="133" t="s">
        <v>399</v>
      </c>
      <c r="B649" s="53">
        <v>2</v>
      </c>
    </row>
    <row r="650" spans="1:2" s="30" customFormat="1" ht="15" customHeight="1" x14ac:dyDescent="0.2">
      <c r="A650" s="133" t="s">
        <v>400</v>
      </c>
      <c r="B650" s="54" t="s">
        <v>36</v>
      </c>
    </row>
    <row r="651" spans="1:2" s="30" customFormat="1" ht="15" customHeight="1" x14ac:dyDescent="0.2">
      <c r="A651" s="133" t="s">
        <v>402</v>
      </c>
      <c r="B651" s="54" t="s">
        <v>36</v>
      </c>
    </row>
    <row r="652" spans="1:2" s="30" customFormat="1" ht="15" customHeight="1" x14ac:dyDescent="0.2">
      <c r="A652" s="133" t="s">
        <v>357</v>
      </c>
      <c r="B652" s="53">
        <f>SUM(B631:B651)</f>
        <v>344</v>
      </c>
    </row>
    <row r="653" spans="1:2" s="30" customFormat="1" ht="15" customHeight="1" x14ac:dyDescent="0.2">
      <c r="A653" s="203" t="s">
        <v>777</v>
      </c>
      <c r="B653" s="53"/>
    </row>
    <row r="654" spans="1:2" s="30" customFormat="1" ht="15" customHeight="1" x14ac:dyDescent="0.2">
      <c r="A654" s="133" t="s">
        <v>381</v>
      </c>
      <c r="B654" s="53">
        <v>113</v>
      </c>
    </row>
    <row r="655" spans="1:2" s="30" customFormat="1" ht="15" customHeight="1" x14ac:dyDescent="0.2">
      <c r="A655" s="133" t="s">
        <v>382</v>
      </c>
      <c r="B655" s="53">
        <v>8</v>
      </c>
    </row>
    <row r="656" spans="1:2" s="30" customFormat="1" ht="15" customHeight="1" x14ac:dyDescent="0.2">
      <c r="A656" s="133" t="s">
        <v>383</v>
      </c>
      <c r="B656" s="54" t="s">
        <v>36</v>
      </c>
    </row>
    <row r="657" spans="1:2" s="30" customFormat="1" ht="15" customHeight="1" x14ac:dyDescent="0.2">
      <c r="A657" s="133" t="s">
        <v>384</v>
      </c>
      <c r="B657" s="54" t="s">
        <v>36</v>
      </c>
    </row>
    <row r="658" spans="1:2" s="30" customFormat="1" ht="15" customHeight="1" x14ac:dyDescent="0.2">
      <c r="A658" s="133" t="s">
        <v>385</v>
      </c>
      <c r="B658" s="53">
        <v>7</v>
      </c>
    </row>
    <row r="659" spans="1:2" s="30" customFormat="1" ht="15" customHeight="1" x14ac:dyDescent="0.2">
      <c r="A659" s="133" t="s">
        <v>386</v>
      </c>
      <c r="B659" s="53">
        <v>40</v>
      </c>
    </row>
    <row r="660" spans="1:2" s="30" customFormat="1" ht="15" customHeight="1" x14ac:dyDescent="0.2">
      <c r="A660" s="133" t="s">
        <v>552</v>
      </c>
      <c r="B660" s="53">
        <v>10</v>
      </c>
    </row>
    <row r="661" spans="1:2" s="30" customFormat="1" ht="15" customHeight="1" x14ac:dyDescent="0.2">
      <c r="A661" s="133" t="s">
        <v>387</v>
      </c>
      <c r="B661" s="54" t="s">
        <v>36</v>
      </c>
    </row>
    <row r="662" spans="1:2" s="30" customFormat="1" ht="15" customHeight="1" x14ac:dyDescent="0.2">
      <c r="A662" s="133" t="s">
        <v>388</v>
      </c>
      <c r="B662" s="54" t="s">
        <v>36</v>
      </c>
    </row>
    <row r="663" spans="1:2" s="30" customFormat="1" ht="15" customHeight="1" x14ac:dyDescent="0.2">
      <c r="A663" s="133" t="s">
        <v>389</v>
      </c>
      <c r="B663" s="53">
        <v>1</v>
      </c>
    </row>
    <row r="664" spans="1:2" s="30" customFormat="1" ht="15" customHeight="1" x14ac:dyDescent="0.2">
      <c r="A664" s="133" t="s">
        <v>390</v>
      </c>
      <c r="B664" s="54" t="s">
        <v>36</v>
      </c>
    </row>
    <row r="665" spans="1:2" s="30" customFormat="1" ht="15" customHeight="1" x14ac:dyDescent="0.2">
      <c r="A665" s="133" t="s">
        <v>391</v>
      </c>
      <c r="B665" s="54" t="s">
        <v>36</v>
      </c>
    </row>
    <row r="666" spans="1:2" s="30" customFormat="1" ht="15" customHeight="1" x14ac:dyDescent="0.2">
      <c r="A666" s="133" t="s">
        <v>393</v>
      </c>
      <c r="B666" s="53">
        <v>2</v>
      </c>
    </row>
    <row r="667" spans="1:2" s="30" customFormat="1" ht="15" customHeight="1" x14ac:dyDescent="0.2">
      <c r="A667" s="133" t="s">
        <v>394</v>
      </c>
      <c r="B667" s="53">
        <v>16</v>
      </c>
    </row>
    <row r="668" spans="1:2" s="30" customFormat="1" ht="15" customHeight="1" x14ac:dyDescent="0.2">
      <c r="A668" s="133" t="s">
        <v>395</v>
      </c>
      <c r="B668" s="54" t="s">
        <v>36</v>
      </c>
    </row>
    <row r="669" spans="1:2" s="30" customFormat="1" ht="15" customHeight="1" x14ac:dyDescent="0.2">
      <c r="A669" s="133" t="s">
        <v>396</v>
      </c>
      <c r="B669" s="53">
        <v>1</v>
      </c>
    </row>
    <row r="670" spans="1:2" s="30" customFormat="1" ht="15" customHeight="1" x14ac:dyDescent="0.2">
      <c r="A670" s="133" t="s">
        <v>397</v>
      </c>
      <c r="B670" s="54" t="s">
        <v>36</v>
      </c>
    </row>
    <row r="671" spans="1:2" s="30" customFormat="1" ht="15" customHeight="1" x14ac:dyDescent="0.2">
      <c r="A671" s="133" t="s">
        <v>398</v>
      </c>
      <c r="B671" s="54" t="s">
        <v>36</v>
      </c>
    </row>
    <row r="672" spans="1:2" s="30" customFormat="1" ht="15" customHeight="1" x14ac:dyDescent="0.2">
      <c r="A672" s="133" t="s">
        <v>399</v>
      </c>
      <c r="B672" s="53">
        <v>1</v>
      </c>
    </row>
    <row r="673" spans="1:2" s="30" customFormat="1" ht="15" customHeight="1" x14ac:dyDescent="0.2">
      <c r="A673" s="133" t="s">
        <v>400</v>
      </c>
      <c r="B673" s="54" t="s">
        <v>36</v>
      </c>
    </row>
    <row r="674" spans="1:2" s="30" customFormat="1" ht="15" customHeight="1" x14ac:dyDescent="0.2">
      <c r="A674" s="133" t="s">
        <v>402</v>
      </c>
      <c r="B674" s="54" t="s">
        <v>36</v>
      </c>
    </row>
    <row r="675" spans="1:2" s="30" customFormat="1" ht="15" customHeight="1" x14ac:dyDescent="0.2">
      <c r="A675" s="133" t="s">
        <v>357</v>
      </c>
      <c r="B675" s="53">
        <f>SUM(B654:B674)</f>
        <v>199</v>
      </c>
    </row>
    <row r="676" spans="1:2" s="30" customFormat="1" ht="15" customHeight="1" x14ac:dyDescent="0.2">
      <c r="A676" s="203" t="s">
        <v>413</v>
      </c>
      <c r="B676" s="53"/>
    </row>
    <row r="677" spans="1:2" s="30" customFormat="1" ht="15" customHeight="1" x14ac:dyDescent="0.2">
      <c r="A677" s="133" t="s">
        <v>381</v>
      </c>
      <c r="B677" s="53">
        <v>76</v>
      </c>
    </row>
    <row r="678" spans="1:2" s="30" customFormat="1" ht="15" customHeight="1" x14ac:dyDescent="0.2">
      <c r="A678" s="133" t="s">
        <v>382</v>
      </c>
      <c r="B678" s="53">
        <v>5</v>
      </c>
    </row>
    <row r="679" spans="1:2" s="30" customFormat="1" ht="15" customHeight="1" x14ac:dyDescent="0.2">
      <c r="A679" s="133" t="s">
        <v>383</v>
      </c>
      <c r="B679" s="54" t="s">
        <v>36</v>
      </c>
    </row>
    <row r="680" spans="1:2" s="30" customFormat="1" ht="15" customHeight="1" x14ac:dyDescent="0.2">
      <c r="A680" s="133" t="s">
        <v>384</v>
      </c>
      <c r="B680" s="54" t="s">
        <v>36</v>
      </c>
    </row>
    <row r="681" spans="1:2" s="30" customFormat="1" ht="15" customHeight="1" x14ac:dyDescent="0.2">
      <c r="A681" s="133" t="s">
        <v>385</v>
      </c>
      <c r="B681" s="53">
        <v>8</v>
      </c>
    </row>
    <row r="682" spans="1:2" s="30" customFormat="1" ht="15" customHeight="1" x14ac:dyDescent="0.2">
      <c r="A682" s="133" t="s">
        <v>386</v>
      </c>
      <c r="B682" s="53">
        <v>40</v>
      </c>
    </row>
    <row r="683" spans="1:2" s="30" customFormat="1" ht="15" customHeight="1" x14ac:dyDescent="0.2">
      <c r="A683" s="133" t="s">
        <v>552</v>
      </c>
      <c r="B683" s="53">
        <v>14</v>
      </c>
    </row>
    <row r="684" spans="1:2" s="30" customFormat="1" ht="15" customHeight="1" x14ac:dyDescent="0.2">
      <c r="A684" s="133" t="s">
        <v>387</v>
      </c>
      <c r="B684" s="54" t="s">
        <v>36</v>
      </c>
    </row>
    <row r="685" spans="1:2" s="30" customFormat="1" ht="15" customHeight="1" x14ac:dyDescent="0.2">
      <c r="A685" s="133" t="s">
        <v>388</v>
      </c>
      <c r="B685" s="54" t="s">
        <v>36</v>
      </c>
    </row>
    <row r="686" spans="1:2" s="30" customFormat="1" ht="15" customHeight="1" x14ac:dyDescent="0.2">
      <c r="A686" s="133" t="s">
        <v>389</v>
      </c>
      <c r="B686" s="53">
        <v>1</v>
      </c>
    </row>
    <row r="687" spans="1:2" s="30" customFormat="1" ht="15" customHeight="1" x14ac:dyDescent="0.2">
      <c r="A687" s="133" t="s">
        <v>390</v>
      </c>
      <c r="B687" s="54" t="s">
        <v>36</v>
      </c>
    </row>
    <row r="688" spans="1:2" s="30" customFormat="1" ht="15" customHeight="1" x14ac:dyDescent="0.2">
      <c r="A688" s="133" t="s">
        <v>391</v>
      </c>
      <c r="B688" s="53">
        <v>1</v>
      </c>
    </row>
    <row r="689" spans="1:2" s="30" customFormat="1" ht="15" customHeight="1" x14ac:dyDescent="0.2">
      <c r="A689" s="133" t="s">
        <v>393</v>
      </c>
      <c r="B689" s="53">
        <v>7</v>
      </c>
    </row>
    <row r="690" spans="1:2" s="30" customFormat="1" ht="15" customHeight="1" x14ac:dyDescent="0.2">
      <c r="A690" s="133" t="s">
        <v>394</v>
      </c>
      <c r="B690" s="53">
        <v>5</v>
      </c>
    </row>
    <row r="691" spans="1:2" s="30" customFormat="1" ht="15" customHeight="1" x14ac:dyDescent="0.2">
      <c r="A691" s="133" t="s">
        <v>395</v>
      </c>
      <c r="B691" s="54" t="s">
        <v>36</v>
      </c>
    </row>
    <row r="692" spans="1:2" s="30" customFormat="1" ht="15" customHeight="1" x14ac:dyDescent="0.2">
      <c r="A692" s="133" t="s">
        <v>396</v>
      </c>
      <c r="B692" s="53">
        <v>2</v>
      </c>
    </row>
    <row r="693" spans="1:2" s="30" customFormat="1" ht="15" customHeight="1" x14ac:dyDescent="0.2">
      <c r="A693" s="133" t="s">
        <v>397</v>
      </c>
      <c r="B693" s="54" t="s">
        <v>36</v>
      </c>
    </row>
    <row r="694" spans="1:2" s="30" customFormat="1" ht="15" customHeight="1" x14ac:dyDescent="0.2">
      <c r="A694" s="133" t="s">
        <v>398</v>
      </c>
      <c r="B694" s="54" t="s">
        <v>36</v>
      </c>
    </row>
    <row r="695" spans="1:2" s="30" customFormat="1" ht="15" customHeight="1" x14ac:dyDescent="0.2">
      <c r="A695" s="133" t="s">
        <v>399</v>
      </c>
      <c r="B695" s="53">
        <v>1</v>
      </c>
    </row>
    <row r="696" spans="1:2" s="30" customFormat="1" ht="15" customHeight="1" x14ac:dyDescent="0.2">
      <c r="A696" s="133" t="s">
        <v>400</v>
      </c>
      <c r="B696" s="54" t="s">
        <v>36</v>
      </c>
    </row>
    <row r="697" spans="1:2" s="30" customFormat="1" ht="15" customHeight="1" x14ac:dyDescent="0.2">
      <c r="A697" s="133" t="s">
        <v>402</v>
      </c>
      <c r="B697" s="54" t="s">
        <v>36</v>
      </c>
    </row>
    <row r="698" spans="1:2" s="30" customFormat="1" ht="15" customHeight="1" x14ac:dyDescent="0.2">
      <c r="A698" s="133" t="s">
        <v>357</v>
      </c>
      <c r="B698" s="53">
        <f>SUM(B677:B697)</f>
        <v>160</v>
      </c>
    </row>
    <row r="699" spans="1:2" s="30" customFormat="1" ht="15" customHeight="1" x14ac:dyDescent="0.2">
      <c r="A699" s="215" t="s">
        <v>414</v>
      </c>
      <c r="B699" s="53"/>
    </row>
    <row r="700" spans="1:2" s="30" customFormat="1" ht="15" customHeight="1" x14ac:dyDescent="0.2">
      <c r="A700" s="133" t="s">
        <v>381</v>
      </c>
      <c r="B700" s="53">
        <v>50</v>
      </c>
    </row>
    <row r="701" spans="1:2" s="30" customFormat="1" ht="15" customHeight="1" x14ac:dyDescent="0.2">
      <c r="A701" s="133" t="s">
        <v>382</v>
      </c>
      <c r="B701" s="53">
        <v>4</v>
      </c>
    </row>
    <row r="702" spans="1:2" s="30" customFormat="1" ht="15" customHeight="1" x14ac:dyDescent="0.2">
      <c r="A702" s="133" t="s">
        <v>383</v>
      </c>
      <c r="B702" s="54" t="s">
        <v>36</v>
      </c>
    </row>
    <row r="703" spans="1:2" s="30" customFormat="1" ht="15" customHeight="1" x14ac:dyDescent="0.2">
      <c r="A703" s="133" t="s">
        <v>384</v>
      </c>
      <c r="B703" s="54" t="s">
        <v>36</v>
      </c>
    </row>
    <row r="704" spans="1:2" s="30" customFormat="1" ht="15" customHeight="1" x14ac:dyDescent="0.2">
      <c r="A704" s="133" t="s">
        <v>385</v>
      </c>
      <c r="B704" s="53">
        <v>9</v>
      </c>
    </row>
    <row r="705" spans="1:2" s="30" customFormat="1" ht="15" customHeight="1" x14ac:dyDescent="0.2">
      <c r="A705" s="133" t="s">
        <v>386</v>
      </c>
      <c r="B705" s="53">
        <v>63</v>
      </c>
    </row>
    <row r="706" spans="1:2" s="30" customFormat="1" ht="15" customHeight="1" x14ac:dyDescent="0.2">
      <c r="A706" s="133" t="s">
        <v>552</v>
      </c>
      <c r="B706" s="53">
        <v>17</v>
      </c>
    </row>
    <row r="707" spans="1:2" s="30" customFormat="1" ht="15" customHeight="1" x14ac:dyDescent="0.2">
      <c r="A707" s="133" t="s">
        <v>387</v>
      </c>
      <c r="B707" s="54" t="s">
        <v>36</v>
      </c>
    </row>
    <row r="708" spans="1:2" s="30" customFormat="1" ht="15" customHeight="1" x14ac:dyDescent="0.2">
      <c r="A708" s="133" t="s">
        <v>388</v>
      </c>
      <c r="B708" s="54" t="s">
        <v>36</v>
      </c>
    </row>
    <row r="709" spans="1:2" s="30" customFormat="1" ht="15" customHeight="1" x14ac:dyDescent="0.2">
      <c r="A709" s="133" t="s">
        <v>389</v>
      </c>
      <c r="B709" s="53">
        <v>1</v>
      </c>
    </row>
    <row r="710" spans="1:2" s="30" customFormat="1" ht="15" customHeight="1" x14ac:dyDescent="0.2">
      <c r="A710" s="133" t="s">
        <v>390</v>
      </c>
      <c r="B710" s="54" t="s">
        <v>36</v>
      </c>
    </row>
    <row r="711" spans="1:2" s="30" customFormat="1" ht="15" customHeight="1" x14ac:dyDescent="0.2">
      <c r="A711" s="133" t="s">
        <v>391</v>
      </c>
      <c r="B711" s="53">
        <v>2</v>
      </c>
    </row>
    <row r="712" spans="1:2" s="30" customFormat="1" ht="15" customHeight="1" x14ac:dyDescent="0.2">
      <c r="A712" s="133" t="s">
        <v>393</v>
      </c>
      <c r="B712" s="53">
        <v>6</v>
      </c>
    </row>
    <row r="713" spans="1:2" s="30" customFormat="1" ht="15" customHeight="1" x14ac:dyDescent="0.2">
      <c r="A713" s="133" t="s">
        <v>394</v>
      </c>
      <c r="B713" s="53">
        <v>4</v>
      </c>
    </row>
    <row r="714" spans="1:2" s="30" customFormat="1" ht="15" customHeight="1" x14ac:dyDescent="0.2">
      <c r="A714" s="133" t="s">
        <v>395</v>
      </c>
      <c r="B714" s="54" t="s">
        <v>36</v>
      </c>
    </row>
    <row r="715" spans="1:2" s="30" customFormat="1" ht="15" customHeight="1" x14ac:dyDescent="0.2">
      <c r="A715" s="133" t="s">
        <v>396</v>
      </c>
      <c r="B715" s="53">
        <v>5</v>
      </c>
    </row>
    <row r="716" spans="1:2" s="30" customFormat="1" ht="15" customHeight="1" x14ac:dyDescent="0.2">
      <c r="A716" s="133" t="s">
        <v>397</v>
      </c>
      <c r="B716" s="54" t="s">
        <v>36</v>
      </c>
    </row>
    <row r="717" spans="1:2" s="30" customFormat="1" ht="15" customHeight="1" x14ac:dyDescent="0.2">
      <c r="A717" s="133" t="s">
        <v>398</v>
      </c>
      <c r="B717" s="54" t="s">
        <v>36</v>
      </c>
    </row>
    <row r="718" spans="1:2" s="30" customFormat="1" ht="15" customHeight="1" x14ac:dyDescent="0.2">
      <c r="A718" s="133" t="s">
        <v>399</v>
      </c>
      <c r="B718" s="53">
        <v>4</v>
      </c>
    </row>
    <row r="719" spans="1:2" s="30" customFormat="1" ht="15" customHeight="1" x14ac:dyDescent="0.2">
      <c r="A719" s="133" t="s">
        <v>400</v>
      </c>
      <c r="B719" s="54" t="s">
        <v>36</v>
      </c>
    </row>
    <row r="720" spans="1:2" s="30" customFormat="1" ht="15" customHeight="1" x14ac:dyDescent="0.2">
      <c r="A720" s="133" t="s">
        <v>402</v>
      </c>
      <c r="B720" s="54" t="s">
        <v>36</v>
      </c>
    </row>
    <row r="721" spans="1:2" s="30" customFormat="1" ht="15" customHeight="1" x14ac:dyDescent="0.2">
      <c r="A721" s="133" t="s">
        <v>357</v>
      </c>
      <c r="B721" s="91">
        <f>SUM(B700:B720)</f>
        <v>165</v>
      </c>
    </row>
    <row r="722" spans="1:2" s="30" customFormat="1" ht="15" customHeight="1" x14ac:dyDescent="0.2">
      <c r="A722" s="245" t="s">
        <v>357</v>
      </c>
      <c r="B722" s="122">
        <v>3150</v>
      </c>
    </row>
    <row r="723" spans="1:2" s="30" customFormat="1" ht="15" customHeight="1" x14ac:dyDescent="0.2">
      <c r="A723" s="215"/>
      <c r="B723"/>
    </row>
    <row r="724" spans="1:2" ht="15" customHeight="1" x14ac:dyDescent="0.2">
      <c r="A724" s="8" t="s">
        <v>21</v>
      </c>
    </row>
    <row r="725" spans="1:2" s="30" customFormat="1" ht="15" customHeight="1" x14ac:dyDescent="0.2">
      <c r="A725" s="8"/>
    </row>
    <row r="726" spans="1:2" s="30" customFormat="1" ht="15" customHeight="1" x14ac:dyDescent="0.2">
      <c r="A726" s="102"/>
    </row>
    <row r="727" spans="1:2" ht="15" customHeight="1" x14ac:dyDescent="0.2">
      <c r="A727" s="102"/>
    </row>
    <row r="728" spans="1:2" ht="15" customHeight="1" x14ac:dyDescent="0.25">
      <c r="A728" s="31" t="s">
        <v>1069</v>
      </c>
    </row>
    <row r="729" spans="1:2" s="30" customFormat="1" ht="15" customHeight="1" x14ac:dyDescent="0.2">
      <c r="A729" s="179"/>
      <c r="B729" s="239">
        <v>1950</v>
      </c>
    </row>
    <row r="730" spans="1:2" ht="15" customHeight="1" x14ac:dyDescent="0.2">
      <c r="A730" s="87" t="s">
        <v>1070</v>
      </c>
      <c r="B730" s="90"/>
    </row>
    <row r="731" spans="1:2" ht="15" customHeight="1" x14ac:dyDescent="0.2">
      <c r="A731" s="43" t="s">
        <v>778</v>
      </c>
      <c r="B731" s="32">
        <v>14</v>
      </c>
    </row>
    <row r="732" spans="1:2" ht="15" customHeight="1" x14ac:dyDescent="0.2">
      <c r="A732" s="43" t="s">
        <v>779</v>
      </c>
      <c r="B732" s="32"/>
    </row>
    <row r="733" spans="1:2" ht="15" customHeight="1" x14ac:dyDescent="0.2">
      <c r="A733" s="111" t="s">
        <v>780</v>
      </c>
      <c r="B733" s="32"/>
    </row>
    <row r="734" spans="1:2" ht="15" customHeight="1" x14ac:dyDescent="0.2">
      <c r="A734" s="26" t="s">
        <v>546</v>
      </c>
      <c r="B734" s="32">
        <v>3</v>
      </c>
    </row>
    <row r="735" spans="1:2" ht="15" customHeight="1" x14ac:dyDescent="0.2">
      <c r="A735" s="26" t="s">
        <v>163</v>
      </c>
      <c r="B735" s="176" t="s">
        <v>36</v>
      </c>
    </row>
    <row r="736" spans="1:2" ht="15" customHeight="1" x14ac:dyDescent="0.2">
      <c r="A736" s="26" t="s">
        <v>164</v>
      </c>
      <c r="B736" s="32">
        <v>7</v>
      </c>
    </row>
    <row r="737" spans="1:2" ht="15" customHeight="1" x14ac:dyDescent="0.2">
      <c r="A737" s="26" t="s">
        <v>165</v>
      </c>
      <c r="B737" s="32">
        <v>3</v>
      </c>
    </row>
    <row r="738" spans="1:2" ht="15" customHeight="1" x14ac:dyDescent="0.2">
      <c r="A738" s="26" t="s">
        <v>196</v>
      </c>
      <c r="B738" s="36" t="s">
        <v>36</v>
      </c>
    </row>
    <row r="739" spans="1:2" ht="15" customHeight="1" x14ac:dyDescent="0.2">
      <c r="A739" s="26" t="s">
        <v>166</v>
      </c>
      <c r="B739" s="32">
        <v>1</v>
      </c>
    </row>
    <row r="740" spans="1:2" ht="15" customHeight="1" x14ac:dyDescent="0.2">
      <c r="A740" s="6" t="s">
        <v>547</v>
      </c>
      <c r="B740" s="26"/>
    </row>
    <row r="741" spans="1:2" ht="15" customHeight="1" x14ac:dyDescent="0.2">
      <c r="A741" s="26" t="s">
        <v>197</v>
      </c>
      <c r="B741" s="32">
        <v>4</v>
      </c>
    </row>
    <row r="742" spans="1:2" ht="15" customHeight="1" x14ac:dyDescent="0.2">
      <c r="A742" s="26" t="s">
        <v>198</v>
      </c>
      <c r="B742" s="32">
        <v>3</v>
      </c>
    </row>
    <row r="743" spans="1:2" ht="15" customHeight="1" x14ac:dyDescent="0.2">
      <c r="A743" s="26" t="s">
        <v>548</v>
      </c>
      <c r="B743" s="36" t="s">
        <v>36</v>
      </c>
    </row>
    <row r="744" spans="1:2" ht="15" customHeight="1" x14ac:dyDescent="0.2">
      <c r="A744" s="26" t="s">
        <v>199</v>
      </c>
      <c r="B744" s="32">
        <v>7</v>
      </c>
    </row>
    <row r="745" spans="1:2" ht="15" customHeight="1" x14ac:dyDescent="0.2">
      <c r="A745" s="43" t="s">
        <v>1081</v>
      </c>
      <c r="B745" s="32"/>
    </row>
    <row r="746" spans="1:2" ht="15" customHeight="1" x14ac:dyDescent="0.2">
      <c r="A746" s="26" t="s">
        <v>200</v>
      </c>
      <c r="B746" s="32">
        <v>59</v>
      </c>
    </row>
    <row r="747" spans="1:2" ht="15" customHeight="1" x14ac:dyDescent="0.2">
      <c r="A747" s="26" t="s">
        <v>201</v>
      </c>
      <c r="B747" s="10">
        <v>171</v>
      </c>
    </row>
    <row r="748" spans="1:2" ht="15" customHeight="1" x14ac:dyDescent="0.2">
      <c r="A748" s="26" t="s">
        <v>202</v>
      </c>
      <c r="B748" s="32">
        <v>4</v>
      </c>
    </row>
    <row r="749" spans="1:2" ht="15" customHeight="1" x14ac:dyDescent="0.2">
      <c r="A749" s="26" t="s">
        <v>203</v>
      </c>
      <c r="B749" s="136">
        <v>55</v>
      </c>
    </row>
    <row r="750" spans="1:2" ht="15" customHeight="1" x14ac:dyDescent="0.2">
      <c r="A750" s="47"/>
      <c r="B750" s="30"/>
    </row>
    <row r="751" spans="1:2" ht="15" customHeight="1" x14ac:dyDescent="0.2">
      <c r="A751" s="13" t="s">
        <v>1234</v>
      </c>
      <c r="B751" s="177"/>
    </row>
    <row r="752" spans="1:2" ht="15" customHeight="1" x14ac:dyDescent="0.2">
      <c r="A752" s="13" t="s">
        <v>1125</v>
      </c>
    </row>
    <row r="753" spans="1:2" ht="15" customHeight="1" x14ac:dyDescent="0.2">
      <c r="A753" s="13" t="s">
        <v>1235</v>
      </c>
      <c r="B753" s="43"/>
    </row>
    <row r="754" spans="1:2" ht="15" customHeight="1" x14ac:dyDescent="0.2">
      <c r="A754" s="8" t="s">
        <v>21</v>
      </c>
      <c r="B754" s="43"/>
    </row>
    <row r="755" spans="1:2" s="30" customFormat="1" ht="15" customHeight="1" x14ac:dyDescent="0.2">
      <c r="B755" s="43"/>
    </row>
    <row r="756" spans="1:2" s="30" customFormat="1" ht="15" customHeight="1" x14ac:dyDescent="0.2">
      <c r="A756" s="62"/>
      <c r="B756" s="43"/>
    </row>
    <row r="757" spans="1:2" ht="15" customHeight="1" x14ac:dyDescent="0.2">
      <c r="A757" s="43"/>
      <c r="B757" s="172"/>
    </row>
    <row r="758" spans="1:2" ht="18.75" customHeight="1" x14ac:dyDescent="0.25">
      <c r="A758" s="31" t="s">
        <v>1071</v>
      </c>
    </row>
    <row r="759" spans="1:2" ht="15" customHeight="1" x14ac:dyDescent="0.2">
      <c r="A759" s="45"/>
      <c r="B759" s="239">
        <v>1950</v>
      </c>
    </row>
    <row r="760" spans="1:2" s="30" customFormat="1" ht="15" customHeight="1" x14ac:dyDescent="0.2">
      <c r="A760" s="86" t="s">
        <v>781</v>
      </c>
      <c r="B760" s="90"/>
    </row>
    <row r="761" spans="1:2" ht="15" customHeight="1" x14ac:dyDescent="0.2">
      <c r="A761" s="43" t="s">
        <v>782</v>
      </c>
    </row>
    <row r="762" spans="1:2" ht="15" customHeight="1" x14ac:dyDescent="0.2">
      <c r="A762" s="43" t="s">
        <v>172</v>
      </c>
      <c r="B762" s="43">
        <v>39</v>
      </c>
    </row>
    <row r="763" spans="1:2" ht="15" customHeight="1" x14ac:dyDescent="0.2">
      <c r="A763" s="43" t="s">
        <v>173</v>
      </c>
      <c r="B763" s="43">
        <v>10</v>
      </c>
    </row>
    <row r="764" spans="1:2" ht="15" customHeight="1" x14ac:dyDescent="0.2">
      <c r="A764" s="43" t="s">
        <v>4</v>
      </c>
      <c r="B764" s="26">
        <v>49</v>
      </c>
    </row>
    <row r="765" spans="1:2" ht="15" customHeight="1" x14ac:dyDescent="0.2">
      <c r="A765" s="43" t="s">
        <v>169</v>
      </c>
      <c r="B765" s="43"/>
    </row>
    <row r="766" spans="1:2" ht="15" customHeight="1" x14ac:dyDescent="0.2">
      <c r="A766" s="43" t="s">
        <v>176</v>
      </c>
      <c r="B766" s="10">
        <v>39702</v>
      </c>
    </row>
    <row r="767" spans="1:2" ht="15" customHeight="1" x14ac:dyDescent="0.2">
      <c r="A767" s="43" t="s">
        <v>177</v>
      </c>
      <c r="B767" s="10">
        <v>1989</v>
      </c>
    </row>
    <row r="768" spans="1:2" ht="15" customHeight="1" x14ac:dyDescent="0.2">
      <c r="A768" s="43" t="s">
        <v>179</v>
      </c>
      <c r="B768" s="98">
        <f>SUM(B766:B767)</f>
        <v>41691</v>
      </c>
    </row>
    <row r="769" spans="1:2" ht="15" customHeight="1" x14ac:dyDescent="0.2">
      <c r="A769" s="43" t="s">
        <v>171</v>
      </c>
      <c r="B769" s="43"/>
    </row>
    <row r="770" spans="1:2" ht="15" customHeight="1" x14ac:dyDescent="0.2">
      <c r="A770" s="43" t="s">
        <v>176</v>
      </c>
      <c r="B770" s="10">
        <v>4891</v>
      </c>
    </row>
    <row r="771" spans="1:2" ht="15" customHeight="1" x14ac:dyDescent="0.2">
      <c r="A771" s="43" t="s">
        <v>177</v>
      </c>
      <c r="B771" s="10">
        <v>2852</v>
      </c>
    </row>
    <row r="772" spans="1:2" ht="15" customHeight="1" x14ac:dyDescent="0.2">
      <c r="A772" s="43" t="s">
        <v>179</v>
      </c>
      <c r="B772" s="44">
        <f>SUM(B770:B771)</f>
        <v>7743</v>
      </c>
    </row>
    <row r="773" spans="1:2" ht="15" customHeight="1" x14ac:dyDescent="0.2">
      <c r="A773" s="43" t="s">
        <v>544</v>
      </c>
      <c r="B773" s="43"/>
    </row>
    <row r="774" spans="1:2" ht="15" customHeight="1" x14ac:dyDescent="0.2">
      <c r="A774" s="43" t="s">
        <v>174</v>
      </c>
      <c r="B774" s="10">
        <v>44593</v>
      </c>
    </row>
    <row r="775" spans="1:2" ht="15" customHeight="1" x14ac:dyDescent="0.2">
      <c r="A775" s="43" t="s">
        <v>175</v>
      </c>
      <c r="B775" s="10">
        <v>4841</v>
      </c>
    </row>
    <row r="776" spans="1:2" ht="15" customHeight="1" x14ac:dyDescent="0.2">
      <c r="A776" s="43" t="s">
        <v>148</v>
      </c>
      <c r="B776" s="44">
        <f>SUM(B774:B775)</f>
        <v>49434</v>
      </c>
    </row>
    <row r="777" spans="1:2" ht="15" customHeight="1" x14ac:dyDescent="0.2">
      <c r="A777" s="32" t="s">
        <v>38</v>
      </c>
      <c r="B777" s="70"/>
    </row>
    <row r="778" spans="1:2" ht="15" customHeight="1" x14ac:dyDescent="0.2">
      <c r="A778" s="118" t="s">
        <v>616</v>
      </c>
      <c r="B778" s="70"/>
    </row>
    <row r="779" spans="1:2" ht="15" customHeight="1" x14ac:dyDescent="0.2">
      <c r="A779" s="43" t="s">
        <v>176</v>
      </c>
      <c r="B779" s="10">
        <v>35049</v>
      </c>
    </row>
    <row r="780" spans="1:2" ht="15" customHeight="1" x14ac:dyDescent="0.2">
      <c r="A780" s="43" t="s">
        <v>177</v>
      </c>
      <c r="B780" s="10">
        <v>1025</v>
      </c>
    </row>
    <row r="781" spans="1:2" ht="15" customHeight="1" x14ac:dyDescent="0.2">
      <c r="A781" s="43" t="s">
        <v>179</v>
      </c>
      <c r="B781" s="44">
        <f>SUM(B779:B780)</f>
        <v>36074</v>
      </c>
    </row>
    <row r="782" spans="1:2" ht="15" customHeight="1" x14ac:dyDescent="0.2">
      <c r="A782" s="118" t="s">
        <v>617</v>
      </c>
      <c r="B782" s="70"/>
    </row>
    <row r="783" spans="1:2" ht="15" customHeight="1" x14ac:dyDescent="0.2">
      <c r="A783" s="43" t="s">
        <v>176</v>
      </c>
      <c r="B783" s="10">
        <v>2198</v>
      </c>
    </row>
    <row r="784" spans="1:2" ht="15" customHeight="1" x14ac:dyDescent="0.2">
      <c r="A784" s="43" t="s">
        <v>177</v>
      </c>
      <c r="B784" s="10">
        <v>339</v>
      </c>
    </row>
    <row r="785" spans="1:2" ht="15" customHeight="1" x14ac:dyDescent="0.2">
      <c r="A785" s="43" t="s">
        <v>179</v>
      </c>
      <c r="B785" s="10">
        <f>SUM(B783:B784)</f>
        <v>2537</v>
      </c>
    </row>
    <row r="786" spans="1:2" ht="15" customHeight="1" x14ac:dyDescent="0.2">
      <c r="A786" s="118" t="s">
        <v>618</v>
      </c>
      <c r="B786" s="70"/>
    </row>
    <row r="787" spans="1:2" ht="15" customHeight="1" x14ac:dyDescent="0.2">
      <c r="A787" s="43" t="s">
        <v>176</v>
      </c>
      <c r="B787" s="10">
        <v>3241</v>
      </c>
    </row>
    <row r="788" spans="1:2" ht="15" customHeight="1" x14ac:dyDescent="0.2">
      <c r="A788" s="43" t="s">
        <v>177</v>
      </c>
      <c r="B788" s="70">
        <v>735</v>
      </c>
    </row>
    <row r="789" spans="1:2" ht="15" customHeight="1" x14ac:dyDescent="0.2">
      <c r="A789" s="43" t="s">
        <v>179</v>
      </c>
      <c r="B789" s="44">
        <f>SUM(B787:B788)</f>
        <v>3976</v>
      </c>
    </row>
    <row r="790" spans="1:2" ht="15" customHeight="1" x14ac:dyDescent="0.2">
      <c r="A790" s="118" t="s">
        <v>357</v>
      </c>
      <c r="B790" s="70"/>
    </row>
    <row r="791" spans="1:2" ht="15" customHeight="1" x14ac:dyDescent="0.2">
      <c r="A791" s="43" t="s">
        <v>176</v>
      </c>
      <c r="B791" s="10">
        <v>40488</v>
      </c>
    </row>
    <row r="792" spans="1:2" ht="15" customHeight="1" x14ac:dyDescent="0.2">
      <c r="A792" s="43" t="s">
        <v>177</v>
      </c>
      <c r="B792" s="10">
        <v>2099</v>
      </c>
    </row>
    <row r="793" spans="1:2" ht="15" customHeight="1" x14ac:dyDescent="0.2">
      <c r="A793" s="43" t="s">
        <v>179</v>
      </c>
      <c r="B793" s="44">
        <f>SUM(B791:B792)</f>
        <v>42587</v>
      </c>
    </row>
    <row r="794" spans="1:2" ht="15" customHeight="1" x14ac:dyDescent="0.2">
      <c r="A794" s="32" t="s">
        <v>809</v>
      </c>
      <c r="B794" s="70"/>
    </row>
    <row r="795" spans="1:2" ht="15" customHeight="1" x14ac:dyDescent="0.2">
      <c r="A795" s="43" t="s">
        <v>176</v>
      </c>
      <c r="B795" s="10">
        <v>4105</v>
      </c>
    </row>
    <row r="796" spans="1:2" ht="15" customHeight="1" x14ac:dyDescent="0.2">
      <c r="A796" s="43" t="s">
        <v>177</v>
      </c>
      <c r="B796" s="10">
        <v>2742</v>
      </c>
    </row>
    <row r="797" spans="1:2" ht="15" customHeight="1" x14ac:dyDescent="0.2">
      <c r="A797" s="43" t="s">
        <v>179</v>
      </c>
      <c r="B797" s="117">
        <f>SUM(B795:B796)</f>
        <v>6847</v>
      </c>
    </row>
    <row r="798" spans="1:2" ht="15" customHeight="1" x14ac:dyDescent="0.2">
      <c r="A798" s="47"/>
      <c r="B798" s="64"/>
    </row>
    <row r="799" spans="1:2" ht="15" customHeight="1" x14ac:dyDescent="0.2">
      <c r="A799" s="311" t="s">
        <v>1072</v>
      </c>
      <c r="B799" s="312"/>
    </row>
    <row r="800" spans="1:2" ht="15" customHeight="1" x14ac:dyDescent="0.2">
      <c r="A800" s="306" t="s">
        <v>1082</v>
      </c>
      <c r="B800" s="307"/>
    </row>
    <row r="801" spans="1:2" ht="8.25" customHeight="1" x14ac:dyDescent="0.2">
      <c r="A801" s="306"/>
      <c r="B801" s="307"/>
    </row>
    <row r="802" spans="1:2" s="30" customFormat="1" ht="26.25" customHeight="1" x14ac:dyDescent="0.2">
      <c r="A802" s="306" t="s">
        <v>1083</v>
      </c>
      <c r="B802" s="307"/>
    </row>
    <row r="803" spans="1:2" ht="12.75" customHeight="1" x14ac:dyDescent="0.2">
      <c r="A803" s="240" t="s">
        <v>21</v>
      </c>
      <c r="B803" s="97"/>
    </row>
    <row r="804" spans="1:2" ht="15" customHeight="1" x14ac:dyDescent="0.2">
      <c r="A804" s="65"/>
      <c r="B804" s="30"/>
    </row>
    <row r="805" spans="1:2" s="30" customFormat="1" ht="15" customHeight="1" x14ac:dyDescent="0.2">
      <c r="A805" s="65"/>
    </row>
    <row r="806" spans="1:2" s="30" customFormat="1" ht="15" customHeight="1" x14ac:dyDescent="0.2">
      <c r="A806" s="65"/>
    </row>
    <row r="807" spans="1:2" s="30" customFormat="1" ht="15" customHeight="1" x14ac:dyDescent="0.25">
      <c r="A807" s="31" t="s">
        <v>1073</v>
      </c>
      <c r="B807" s="104"/>
    </row>
    <row r="808" spans="1:2" ht="15" customHeight="1" x14ac:dyDescent="0.2">
      <c r="A808" s="181"/>
      <c r="B808" s="233">
        <v>1950</v>
      </c>
    </row>
    <row r="809" spans="1:2" ht="15" customHeight="1" x14ac:dyDescent="0.2">
      <c r="A809" s="87" t="s">
        <v>783</v>
      </c>
      <c r="B809" s="97"/>
    </row>
    <row r="810" spans="1:2" ht="15" customHeight="1" x14ac:dyDescent="0.2">
      <c r="A810" s="150" t="s">
        <v>403</v>
      </c>
      <c r="B810" s="10">
        <v>3739</v>
      </c>
    </row>
    <row r="811" spans="1:2" ht="15" customHeight="1" x14ac:dyDescent="0.2">
      <c r="A811" s="150" t="s">
        <v>404</v>
      </c>
      <c r="B811" s="10">
        <v>3417</v>
      </c>
    </row>
    <row r="812" spans="1:2" ht="15" customHeight="1" x14ac:dyDescent="0.2">
      <c r="A812" s="150" t="s">
        <v>421</v>
      </c>
      <c r="B812" s="10">
        <v>3796</v>
      </c>
    </row>
    <row r="813" spans="1:2" ht="15" customHeight="1" x14ac:dyDescent="0.2">
      <c r="A813" s="150" t="s">
        <v>406</v>
      </c>
      <c r="B813" s="10">
        <v>3505</v>
      </c>
    </row>
    <row r="814" spans="1:2" ht="15" customHeight="1" x14ac:dyDescent="0.2">
      <c r="A814" s="150" t="s">
        <v>407</v>
      </c>
      <c r="B814" s="10">
        <v>3896</v>
      </c>
    </row>
    <row r="815" spans="1:2" ht="15" customHeight="1" x14ac:dyDescent="0.2">
      <c r="A815" s="150" t="s">
        <v>408</v>
      </c>
      <c r="B815" s="10">
        <v>3335</v>
      </c>
    </row>
    <row r="816" spans="1:2" ht="15" customHeight="1" x14ac:dyDescent="0.2">
      <c r="A816" s="150" t="s">
        <v>409</v>
      </c>
      <c r="B816" s="10">
        <v>2992</v>
      </c>
    </row>
    <row r="817" spans="1:2" ht="15" customHeight="1" x14ac:dyDescent="0.2">
      <c r="A817" s="150" t="s">
        <v>410</v>
      </c>
      <c r="B817" s="10">
        <v>2736</v>
      </c>
    </row>
    <row r="818" spans="1:2" ht="15" customHeight="1" x14ac:dyDescent="0.2">
      <c r="A818" s="150" t="s">
        <v>411</v>
      </c>
      <c r="B818" s="10">
        <v>2924</v>
      </c>
    </row>
    <row r="819" spans="1:2" s="30" customFormat="1" ht="15" customHeight="1" x14ac:dyDescent="0.2">
      <c r="A819" s="150" t="s">
        <v>412</v>
      </c>
      <c r="B819" s="10">
        <v>4353</v>
      </c>
    </row>
    <row r="820" spans="1:2" ht="15" customHeight="1" x14ac:dyDescent="0.2">
      <c r="A820" s="150" t="s">
        <v>413</v>
      </c>
      <c r="B820" s="10">
        <v>4002</v>
      </c>
    </row>
    <row r="821" spans="1:2" ht="15" customHeight="1" x14ac:dyDescent="0.2">
      <c r="A821" s="150" t="s">
        <v>414</v>
      </c>
      <c r="B821" s="10">
        <v>2996</v>
      </c>
    </row>
    <row r="822" spans="1:2" ht="15" customHeight="1" x14ac:dyDescent="0.2">
      <c r="A822" s="152" t="s">
        <v>357</v>
      </c>
      <c r="B822" s="122">
        <v>41691</v>
      </c>
    </row>
    <row r="823" spans="1:2" s="30" customFormat="1" ht="15" customHeight="1" x14ac:dyDescent="0.2">
      <c r="A823" s="212"/>
      <c r="B823" s="91"/>
    </row>
    <row r="824" spans="1:2" s="30" customFormat="1" ht="15" customHeight="1" x14ac:dyDescent="0.2">
      <c r="A824" s="8" t="s">
        <v>21</v>
      </c>
      <c r="B824" s="91"/>
    </row>
    <row r="825" spans="1:2" s="30" customFormat="1" ht="15" customHeight="1" x14ac:dyDescent="0.2">
      <c r="A825" s="8"/>
      <c r="B825" s="91"/>
    </row>
    <row r="826" spans="1:2" s="30" customFormat="1" ht="15" customHeight="1" x14ac:dyDescent="0.2">
      <c r="A826" s="8"/>
      <c r="B826" s="91"/>
    </row>
    <row r="827" spans="1:2" s="30" customFormat="1" ht="15" customHeight="1" x14ac:dyDescent="0.2">
      <c r="A827" s="8"/>
      <c r="B827" s="91"/>
    </row>
    <row r="828" spans="1:2" s="30" customFormat="1" ht="19.149999999999999" customHeight="1" x14ac:dyDescent="0.25">
      <c r="A828" s="280" t="s">
        <v>1074</v>
      </c>
      <c r="B828" s="104"/>
    </row>
    <row r="829" spans="1:2" ht="15" customHeight="1" x14ac:dyDescent="0.2">
      <c r="A829" s="181"/>
      <c r="B829" s="233">
        <v>1950</v>
      </c>
    </row>
    <row r="830" spans="1:2" ht="15" customHeight="1" x14ac:dyDescent="0.2">
      <c r="A830" s="192" t="s">
        <v>784</v>
      </c>
    </row>
    <row r="831" spans="1:2" ht="15" customHeight="1" x14ac:dyDescent="0.2">
      <c r="A831" s="150" t="s">
        <v>403</v>
      </c>
      <c r="B831" s="10">
        <v>3585</v>
      </c>
    </row>
    <row r="832" spans="1:2" ht="15" customHeight="1" x14ac:dyDescent="0.2">
      <c r="A832" s="150" t="s">
        <v>404</v>
      </c>
      <c r="B832" s="10">
        <v>3264</v>
      </c>
    </row>
    <row r="833" spans="1:2" ht="15" customHeight="1" x14ac:dyDescent="0.2">
      <c r="A833" s="150" t="s">
        <v>421</v>
      </c>
      <c r="B833" s="10">
        <v>3640</v>
      </c>
    </row>
    <row r="834" spans="1:2" ht="15" customHeight="1" x14ac:dyDescent="0.2">
      <c r="A834" s="150" t="s">
        <v>406</v>
      </c>
      <c r="B834" s="10">
        <v>3364</v>
      </c>
    </row>
    <row r="835" spans="1:2" ht="15" customHeight="1" x14ac:dyDescent="0.2">
      <c r="A835" s="150" t="s">
        <v>407</v>
      </c>
      <c r="B835" s="10">
        <v>3741</v>
      </c>
    </row>
    <row r="836" spans="1:2" ht="15" customHeight="1" x14ac:dyDescent="0.2">
      <c r="A836" s="150" t="s">
        <v>408</v>
      </c>
      <c r="B836" s="10">
        <v>3177</v>
      </c>
    </row>
    <row r="837" spans="1:2" ht="15" customHeight="1" x14ac:dyDescent="0.2">
      <c r="A837" s="150" t="s">
        <v>409</v>
      </c>
      <c r="B837" s="10">
        <v>2804</v>
      </c>
    </row>
    <row r="838" spans="1:2" ht="15" customHeight="1" x14ac:dyDescent="0.2">
      <c r="A838" s="150" t="s">
        <v>410</v>
      </c>
      <c r="B838" s="10">
        <v>2550</v>
      </c>
    </row>
    <row r="839" spans="1:2" ht="15" customHeight="1" x14ac:dyDescent="0.2">
      <c r="A839" s="150" t="s">
        <v>411</v>
      </c>
      <c r="B839" s="10">
        <v>2778</v>
      </c>
    </row>
    <row r="840" spans="1:2" s="30" customFormat="1" ht="15" customHeight="1" x14ac:dyDescent="0.2">
      <c r="A840" s="150" t="s">
        <v>412</v>
      </c>
      <c r="B840" s="10">
        <v>4109</v>
      </c>
    </row>
    <row r="841" spans="1:2" ht="15" customHeight="1" x14ac:dyDescent="0.2">
      <c r="A841" s="150" t="s">
        <v>413</v>
      </c>
      <c r="B841" s="10">
        <v>3840</v>
      </c>
    </row>
    <row r="842" spans="1:2" ht="15" customHeight="1" x14ac:dyDescent="0.2">
      <c r="A842" s="150" t="s">
        <v>414</v>
      </c>
      <c r="B842" s="10">
        <v>2850</v>
      </c>
    </row>
    <row r="843" spans="1:2" ht="15" customHeight="1" x14ac:dyDescent="0.2">
      <c r="A843" s="152" t="s">
        <v>357</v>
      </c>
      <c r="B843" s="122">
        <v>39702</v>
      </c>
    </row>
    <row r="844" spans="1:2" s="30" customFormat="1" ht="15" customHeight="1" x14ac:dyDescent="0.2">
      <c r="A844" s="212"/>
      <c r="B844" s="91"/>
    </row>
    <row r="845" spans="1:2" s="30" customFormat="1" ht="15" customHeight="1" x14ac:dyDescent="0.2">
      <c r="A845" s="8" t="s">
        <v>21</v>
      </c>
      <c r="B845" s="91"/>
    </row>
    <row r="846" spans="1:2" s="30" customFormat="1" ht="15" customHeight="1" x14ac:dyDescent="0.2">
      <c r="A846" s="8"/>
      <c r="B846" s="91"/>
    </row>
    <row r="847" spans="1:2" s="30" customFormat="1" ht="15" customHeight="1" x14ac:dyDescent="0.2">
      <c r="A847" s="8"/>
      <c r="B847" s="91"/>
    </row>
    <row r="848" spans="1:2" s="30" customFormat="1" ht="15" customHeight="1" x14ac:dyDescent="0.2">
      <c r="A848" s="8"/>
      <c r="B848" s="91"/>
    </row>
    <row r="849" spans="1:2" s="30" customFormat="1" ht="32.25" customHeight="1" x14ac:dyDescent="0.25">
      <c r="A849" s="280" t="s">
        <v>1075</v>
      </c>
      <c r="B849" s="104"/>
    </row>
    <row r="850" spans="1:2" ht="15" customHeight="1" x14ac:dyDescent="0.2">
      <c r="A850" s="181"/>
      <c r="B850" s="233">
        <v>1950</v>
      </c>
    </row>
    <row r="851" spans="1:2" ht="15" customHeight="1" x14ac:dyDescent="0.2">
      <c r="A851" s="151" t="s">
        <v>785</v>
      </c>
    </row>
    <row r="852" spans="1:2" ht="15" customHeight="1" x14ac:dyDescent="0.2">
      <c r="A852" s="150" t="s">
        <v>403</v>
      </c>
      <c r="B852" s="44">
        <v>154</v>
      </c>
    </row>
    <row r="853" spans="1:2" ht="15" customHeight="1" x14ac:dyDescent="0.2">
      <c r="A853" s="150" t="s">
        <v>404</v>
      </c>
      <c r="B853" s="44">
        <v>153</v>
      </c>
    </row>
    <row r="854" spans="1:2" ht="15" customHeight="1" x14ac:dyDescent="0.2">
      <c r="A854" s="150" t="s">
        <v>421</v>
      </c>
      <c r="B854" s="44">
        <v>156</v>
      </c>
    </row>
    <row r="855" spans="1:2" ht="15" customHeight="1" x14ac:dyDescent="0.2">
      <c r="A855" s="150" t="s">
        <v>406</v>
      </c>
      <c r="B855" s="44">
        <v>141</v>
      </c>
    </row>
    <row r="856" spans="1:2" ht="15" customHeight="1" x14ac:dyDescent="0.2">
      <c r="A856" s="150" t="s">
        <v>407</v>
      </c>
      <c r="B856" s="44">
        <v>155</v>
      </c>
    </row>
    <row r="857" spans="1:2" ht="15" customHeight="1" x14ac:dyDescent="0.2">
      <c r="A857" s="150" t="s">
        <v>408</v>
      </c>
      <c r="B857" s="44">
        <v>158</v>
      </c>
    </row>
    <row r="858" spans="1:2" ht="15" customHeight="1" x14ac:dyDescent="0.2">
      <c r="A858" s="150" t="s">
        <v>409</v>
      </c>
      <c r="B858" s="44">
        <v>188</v>
      </c>
    </row>
    <row r="859" spans="1:2" ht="15" customHeight="1" x14ac:dyDescent="0.2">
      <c r="A859" s="150" t="s">
        <v>410</v>
      </c>
      <c r="B859" s="44">
        <v>186</v>
      </c>
    </row>
    <row r="860" spans="1:2" ht="15" customHeight="1" x14ac:dyDescent="0.2">
      <c r="A860" s="150" t="s">
        <v>411</v>
      </c>
      <c r="B860" s="44">
        <v>146</v>
      </c>
    </row>
    <row r="861" spans="1:2" ht="15" customHeight="1" x14ac:dyDescent="0.2">
      <c r="A861" s="150" t="s">
        <v>412</v>
      </c>
      <c r="B861" s="44">
        <v>244</v>
      </c>
    </row>
    <row r="862" spans="1:2" ht="15" customHeight="1" x14ac:dyDescent="0.2">
      <c r="A862" s="150" t="s">
        <v>413</v>
      </c>
      <c r="B862" s="44">
        <v>162</v>
      </c>
    </row>
    <row r="863" spans="1:2" ht="15" customHeight="1" x14ac:dyDescent="0.2">
      <c r="A863" s="150" t="s">
        <v>414</v>
      </c>
      <c r="B863" s="44">
        <v>146</v>
      </c>
    </row>
    <row r="864" spans="1:2" ht="15" customHeight="1" x14ac:dyDescent="0.2">
      <c r="A864" s="152" t="s">
        <v>357</v>
      </c>
      <c r="B864" s="117">
        <v>1989</v>
      </c>
    </row>
    <row r="865" spans="1:2" ht="15" customHeight="1" x14ac:dyDescent="0.2">
      <c r="A865" s="47"/>
    </row>
    <row r="866" spans="1:2" ht="15" customHeight="1" x14ac:dyDescent="0.2">
      <c r="A866" s="8" t="s">
        <v>21</v>
      </c>
      <c r="B866" s="43"/>
    </row>
    <row r="867" spans="1:2" s="30" customFormat="1" ht="15" customHeight="1" x14ac:dyDescent="0.2">
      <c r="A867" s="8"/>
      <c r="B867" s="43"/>
    </row>
    <row r="868" spans="1:2" s="30" customFormat="1" ht="15" customHeight="1" x14ac:dyDescent="0.2">
      <c r="A868" s="8"/>
      <c r="B868" s="43"/>
    </row>
    <row r="869" spans="1:2" s="30" customFormat="1" ht="15" customHeight="1" x14ac:dyDescent="0.2">
      <c r="A869" s="8"/>
      <c r="B869" s="43"/>
    </row>
    <row r="870" spans="1:2" s="30" customFormat="1" ht="15" customHeight="1" x14ac:dyDescent="0.25">
      <c r="A870" s="31" t="s">
        <v>1076</v>
      </c>
      <c r="B870" s="104"/>
    </row>
    <row r="871" spans="1:2" s="30" customFormat="1" ht="15" customHeight="1" x14ac:dyDescent="0.2">
      <c r="A871" s="181"/>
      <c r="B871" s="233">
        <v>1950</v>
      </c>
    </row>
    <row r="872" spans="1:2" s="30" customFormat="1" ht="15" customHeight="1" x14ac:dyDescent="0.2">
      <c r="A872" s="241" t="s">
        <v>1077</v>
      </c>
      <c r="B872" s="242"/>
    </row>
    <row r="873" spans="1:2" ht="15" customHeight="1" x14ac:dyDescent="0.2">
      <c r="A873" s="87" t="s">
        <v>1078</v>
      </c>
      <c r="B873" s="43"/>
    </row>
    <row r="874" spans="1:2" ht="15" customHeight="1" x14ac:dyDescent="0.2">
      <c r="A874" s="150" t="s">
        <v>638</v>
      </c>
      <c r="B874" s="177"/>
    </row>
    <row r="875" spans="1:2" ht="15" customHeight="1" x14ac:dyDescent="0.2">
      <c r="A875" s="118" t="s">
        <v>424</v>
      </c>
      <c r="B875" s="44">
        <v>29186</v>
      </c>
    </row>
    <row r="876" spans="1:2" ht="15" customHeight="1" x14ac:dyDescent="0.2">
      <c r="A876" s="118" t="s">
        <v>639</v>
      </c>
      <c r="B876" s="44">
        <v>1234</v>
      </c>
    </row>
    <row r="877" spans="1:2" ht="15" customHeight="1" x14ac:dyDescent="0.2">
      <c r="A877" s="118" t="s">
        <v>357</v>
      </c>
      <c r="B877" s="44">
        <v>30420</v>
      </c>
    </row>
    <row r="878" spans="1:2" ht="15" customHeight="1" x14ac:dyDescent="0.2">
      <c r="A878" s="150" t="s">
        <v>640</v>
      </c>
      <c r="B878" s="61"/>
    </row>
    <row r="879" spans="1:2" ht="15" customHeight="1" x14ac:dyDescent="0.2">
      <c r="A879" s="118" t="s">
        <v>424</v>
      </c>
      <c r="B879" s="44">
        <v>10516</v>
      </c>
    </row>
    <row r="880" spans="1:2" ht="15" customHeight="1" x14ac:dyDescent="0.2">
      <c r="A880" s="118" t="s">
        <v>639</v>
      </c>
      <c r="B880" s="10">
        <v>755</v>
      </c>
    </row>
    <row r="881" spans="1:2" ht="15" customHeight="1" x14ac:dyDescent="0.2">
      <c r="A881" s="118" t="s">
        <v>357</v>
      </c>
      <c r="B881" s="44">
        <v>11271</v>
      </c>
    </row>
    <row r="882" spans="1:2" ht="15" customHeight="1" x14ac:dyDescent="0.2">
      <c r="A882" s="74" t="s">
        <v>641</v>
      </c>
      <c r="B882" s="173"/>
    </row>
    <row r="883" spans="1:2" ht="15" customHeight="1" x14ac:dyDescent="0.2">
      <c r="A883" s="118" t="s">
        <v>424</v>
      </c>
      <c r="B883" s="71">
        <v>39702</v>
      </c>
    </row>
    <row r="884" spans="1:2" ht="15" customHeight="1" x14ac:dyDescent="0.2">
      <c r="A884" s="118" t="s">
        <v>639</v>
      </c>
      <c r="B884" s="44">
        <v>1989</v>
      </c>
    </row>
    <row r="885" spans="1:2" x14ac:dyDescent="0.2">
      <c r="A885" s="118" t="s">
        <v>357</v>
      </c>
      <c r="B885" s="117">
        <v>41691</v>
      </c>
    </row>
    <row r="886" spans="1:2" x14ac:dyDescent="0.2">
      <c r="A886" s="47"/>
    </row>
    <row r="887" spans="1:2" s="30" customFormat="1" x14ac:dyDescent="0.2">
      <c r="A887" s="8" t="s">
        <v>21</v>
      </c>
      <c r="B887" s="43"/>
    </row>
    <row r="888" spans="1:2" s="30" customFormat="1" x14ac:dyDescent="0.2">
      <c r="A888" s="8"/>
      <c r="B888" s="43"/>
    </row>
    <row r="889" spans="1:2" s="30" customFormat="1" x14ac:dyDescent="0.2">
      <c r="A889" s="8"/>
      <c r="B889" s="43"/>
    </row>
    <row r="890" spans="1:2" s="30" customFormat="1" x14ac:dyDescent="0.2">
      <c r="A890" s="8"/>
      <c r="B890" s="43"/>
    </row>
    <row r="891" spans="1:2" s="30" customFormat="1" ht="15.75" x14ac:dyDescent="0.25">
      <c r="A891" s="31" t="s">
        <v>1079</v>
      </c>
      <c r="B891" s="104"/>
    </row>
    <row r="892" spans="1:2" s="30" customFormat="1" x14ac:dyDescent="0.2">
      <c r="A892" s="181"/>
      <c r="B892" s="233">
        <v>1944</v>
      </c>
    </row>
    <row r="893" spans="1:2" s="30" customFormat="1" x14ac:dyDescent="0.2">
      <c r="A893" s="57" t="s">
        <v>642</v>
      </c>
      <c r="B893" s="71">
        <v>46204</v>
      </c>
    </row>
    <row r="894" spans="1:2" s="30" customFormat="1" x14ac:dyDescent="0.2">
      <c r="A894" s="57" t="s">
        <v>643</v>
      </c>
      <c r="B894" s="71">
        <v>41776</v>
      </c>
    </row>
    <row r="895" spans="1:2" s="30" customFormat="1" x14ac:dyDescent="0.2">
      <c r="A895" s="121" t="s">
        <v>1098</v>
      </c>
      <c r="B895" s="117">
        <v>4428</v>
      </c>
    </row>
    <row r="896" spans="1:2" s="30" customFormat="1" x14ac:dyDescent="0.2">
      <c r="A896" s="57"/>
      <c r="B896" s="71"/>
    </row>
    <row r="897" spans="1:2" x14ac:dyDescent="0.2">
      <c r="A897" s="8" t="s">
        <v>21</v>
      </c>
      <c r="B897" s="71"/>
    </row>
    <row r="898" spans="1:2" s="30" customFormat="1" x14ac:dyDescent="0.2">
      <c r="A898" s="8"/>
      <c r="B898" s="71"/>
    </row>
    <row r="899" spans="1:2" s="30" customFormat="1" x14ac:dyDescent="0.2">
      <c r="A899" s="87"/>
      <c r="B899" s="90"/>
    </row>
    <row r="900" spans="1:2" x14ac:dyDescent="0.2">
      <c r="A900" s="43"/>
    </row>
    <row r="901" spans="1:2" ht="15.75" x14ac:dyDescent="0.25">
      <c r="A901" s="31" t="s">
        <v>693</v>
      </c>
      <c r="B901" s="1"/>
    </row>
    <row r="902" spans="1:2" x14ac:dyDescent="0.2">
      <c r="A902" s="181"/>
      <c r="B902" s="76">
        <v>1950</v>
      </c>
    </row>
    <row r="903" spans="1:2" x14ac:dyDescent="0.2">
      <c r="A903" s="32" t="s">
        <v>356</v>
      </c>
      <c r="B903" s="32"/>
    </row>
    <row r="904" spans="1:2" x14ac:dyDescent="0.2">
      <c r="A904" s="92" t="s">
        <v>378</v>
      </c>
      <c r="B904" s="1"/>
    </row>
    <row r="905" spans="1:2" x14ac:dyDescent="0.2">
      <c r="A905" s="83" t="s">
        <v>335</v>
      </c>
      <c r="B905" s="10">
        <v>1348</v>
      </c>
    </row>
    <row r="906" spans="1:2" x14ac:dyDescent="0.2">
      <c r="A906" s="83" t="s">
        <v>355</v>
      </c>
      <c r="B906" s="10">
        <v>828</v>
      </c>
    </row>
    <row r="907" spans="1:2" x14ac:dyDescent="0.2">
      <c r="A907" s="83" t="s">
        <v>357</v>
      </c>
      <c r="B907" s="10">
        <f>SUM(B905:B906)</f>
        <v>2176</v>
      </c>
    </row>
    <row r="908" spans="1:2" x14ac:dyDescent="0.2">
      <c r="A908" s="92" t="s">
        <v>545</v>
      </c>
      <c r="B908" s="10"/>
    </row>
    <row r="909" spans="1:2" x14ac:dyDescent="0.2">
      <c r="A909" s="83" t="s">
        <v>335</v>
      </c>
      <c r="B909" s="10">
        <v>761</v>
      </c>
    </row>
    <row r="910" spans="1:2" x14ac:dyDescent="0.2">
      <c r="A910" s="83" t="s">
        <v>355</v>
      </c>
      <c r="B910" s="10">
        <v>934</v>
      </c>
    </row>
    <row r="911" spans="1:2" x14ac:dyDescent="0.2">
      <c r="A911" s="83" t="s">
        <v>357</v>
      </c>
      <c r="B911" s="10">
        <f>SUM(B909:B910)</f>
        <v>1695</v>
      </c>
    </row>
    <row r="912" spans="1:2" x14ac:dyDescent="0.2">
      <c r="A912" s="92" t="s">
        <v>379</v>
      </c>
      <c r="B912" s="32"/>
    </row>
    <row r="913" spans="1:2" x14ac:dyDescent="0.2">
      <c r="A913" s="83" t="s">
        <v>335</v>
      </c>
      <c r="B913" s="10">
        <v>1354</v>
      </c>
    </row>
    <row r="914" spans="1:2" x14ac:dyDescent="0.2">
      <c r="A914" s="83" t="s">
        <v>355</v>
      </c>
      <c r="B914" s="10">
        <v>1597</v>
      </c>
    </row>
    <row r="915" spans="1:2" x14ac:dyDescent="0.2">
      <c r="A915" s="131" t="s">
        <v>357</v>
      </c>
      <c r="B915" s="122">
        <f>SUM(B913:B914)</f>
        <v>2951</v>
      </c>
    </row>
    <row r="916" spans="1:2" x14ac:dyDescent="0.2">
      <c r="A916" s="32"/>
      <c r="B916" s="1"/>
    </row>
    <row r="917" spans="1:2" x14ac:dyDescent="0.2">
      <c r="A917" s="8" t="s">
        <v>21</v>
      </c>
      <c r="B917" s="1"/>
    </row>
  </sheetData>
  <mergeCells count="5">
    <mergeCell ref="A802:B802"/>
    <mergeCell ref="A56:B56"/>
    <mergeCell ref="A59:B59"/>
    <mergeCell ref="A799:B799"/>
    <mergeCell ref="A800:B80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0C86D-35F0-4B71-ACCC-8867BE38872F}">
  <sheetPr codeName="Hoja2"/>
  <dimension ref="A1:B870"/>
  <sheetViews>
    <sheetView workbookViewId="0"/>
  </sheetViews>
  <sheetFormatPr baseColWidth="10" defaultRowHeight="14.25" x14ac:dyDescent="0.2"/>
  <cols>
    <col min="1" max="1" width="93.7109375" style="60" customWidth="1"/>
    <col min="2" max="2" width="14" style="43" customWidth="1"/>
    <col min="3" max="16384" width="11.42578125" style="60"/>
  </cols>
  <sheetData>
    <row r="1" spans="1:2" ht="18" customHeight="1" x14ac:dyDescent="0.2"/>
    <row r="2" spans="1:2" ht="18" customHeight="1" x14ac:dyDescent="0.2"/>
    <row r="3" spans="1:2" ht="18" customHeight="1" x14ac:dyDescent="0.2"/>
    <row r="4" spans="1:2" ht="18" customHeight="1" x14ac:dyDescent="0.2"/>
    <row r="5" spans="1:2" ht="18" customHeight="1" x14ac:dyDescent="0.2">
      <c r="A5" s="38" t="s">
        <v>118</v>
      </c>
    </row>
    <row r="6" spans="1:2" ht="18" customHeight="1" x14ac:dyDescent="0.2">
      <c r="A6" s="38" t="s">
        <v>311</v>
      </c>
    </row>
    <row r="7" spans="1:2" ht="18" customHeight="1" x14ac:dyDescent="0.2">
      <c r="A7" s="156"/>
    </row>
    <row r="8" spans="1:2" ht="18" customHeight="1" thickBot="1" x14ac:dyDescent="0.3">
      <c r="A8" s="39" t="s">
        <v>119</v>
      </c>
      <c r="B8" s="341"/>
    </row>
    <row r="9" spans="1:2" ht="18" customHeight="1" x14ac:dyDescent="0.25">
      <c r="A9" s="72"/>
    </row>
    <row r="10" spans="1:2" ht="18" customHeight="1" x14ac:dyDescent="0.2"/>
    <row r="11" spans="1:2" ht="15.75" customHeight="1" x14ac:dyDescent="0.25">
      <c r="A11" s="31" t="s">
        <v>1056</v>
      </c>
      <c r="B11" s="32"/>
    </row>
    <row r="12" spans="1:2" x14ac:dyDescent="0.2">
      <c r="A12" s="181"/>
      <c r="B12" s="233" t="s">
        <v>1124</v>
      </c>
    </row>
    <row r="13" spans="1:2" x14ac:dyDescent="0.2">
      <c r="A13" s="32" t="s">
        <v>9</v>
      </c>
      <c r="B13" s="32"/>
    </row>
    <row r="14" spans="1:2" x14ac:dyDescent="0.2">
      <c r="A14" s="92" t="s">
        <v>41</v>
      </c>
      <c r="B14" s="32">
        <v>20</v>
      </c>
    </row>
    <row r="15" spans="1:2" x14ac:dyDescent="0.2">
      <c r="A15" s="92" t="s">
        <v>644</v>
      </c>
      <c r="B15" s="10">
        <v>4881</v>
      </c>
    </row>
    <row r="16" spans="1:2" x14ac:dyDescent="0.2">
      <c r="A16" s="32" t="s">
        <v>374</v>
      </c>
      <c r="B16" s="10"/>
    </row>
    <row r="17" spans="1:2" x14ac:dyDescent="0.2">
      <c r="A17" s="92" t="s">
        <v>645</v>
      </c>
      <c r="B17" s="10"/>
    </row>
    <row r="18" spans="1:2" x14ac:dyDescent="0.2">
      <c r="A18" s="83" t="s">
        <v>41</v>
      </c>
      <c r="B18" s="10">
        <v>44</v>
      </c>
    </row>
    <row r="19" spans="1:2" x14ac:dyDescent="0.2">
      <c r="A19" s="83" t="s">
        <v>644</v>
      </c>
      <c r="B19" s="10">
        <v>1488</v>
      </c>
    </row>
    <row r="20" spans="1:2" x14ac:dyDescent="0.2">
      <c r="A20" s="92" t="s">
        <v>646</v>
      </c>
      <c r="B20" s="10"/>
    </row>
    <row r="21" spans="1:2" x14ac:dyDescent="0.2">
      <c r="A21" s="83" t="s">
        <v>649</v>
      </c>
      <c r="B21" s="10">
        <v>19</v>
      </c>
    </row>
    <row r="22" spans="1:2" x14ac:dyDescent="0.2">
      <c r="A22" s="83" t="s">
        <v>644</v>
      </c>
      <c r="B22" s="10">
        <v>2738</v>
      </c>
    </row>
    <row r="23" spans="1:2" x14ac:dyDescent="0.2">
      <c r="A23" s="92" t="s">
        <v>1126</v>
      </c>
      <c r="B23" s="10"/>
    </row>
    <row r="24" spans="1:2" x14ac:dyDescent="0.2">
      <c r="A24" s="83" t="s">
        <v>41</v>
      </c>
      <c r="B24" s="10">
        <v>35</v>
      </c>
    </row>
    <row r="25" spans="1:2" x14ac:dyDescent="0.2">
      <c r="A25" s="83" t="s">
        <v>644</v>
      </c>
      <c r="B25" s="10">
        <v>5855</v>
      </c>
    </row>
    <row r="26" spans="1:2" x14ac:dyDescent="0.2">
      <c r="A26" s="32" t="s">
        <v>17</v>
      </c>
      <c r="B26" s="10"/>
    </row>
    <row r="27" spans="1:2" x14ac:dyDescent="0.2">
      <c r="A27" s="83" t="s">
        <v>41</v>
      </c>
      <c r="B27" s="10">
        <v>13</v>
      </c>
    </row>
    <row r="28" spans="1:2" x14ac:dyDescent="0.2">
      <c r="A28" s="83" t="s">
        <v>644</v>
      </c>
      <c r="B28" s="10">
        <v>874</v>
      </c>
    </row>
    <row r="29" spans="1:2" x14ac:dyDescent="0.2">
      <c r="A29" s="32" t="s">
        <v>357</v>
      </c>
      <c r="B29" s="10"/>
    </row>
    <row r="30" spans="1:2" x14ac:dyDescent="0.2">
      <c r="A30" s="92" t="s">
        <v>647</v>
      </c>
      <c r="B30" s="10">
        <v>131</v>
      </c>
    </row>
    <row r="31" spans="1:2" x14ac:dyDescent="0.2">
      <c r="A31" s="92" t="s">
        <v>648</v>
      </c>
      <c r="B31" s="10">
        <v>15836</v>
      </c>
    </row>
    <row r="32" spans="1:2" x14ac:dyDescent="0.2">
      <c r="A32" s="159"/>
      <c r="B32" s="59"/>
    </row>
    <row r="33" spans="1:2" ht="12.75" customHeight="1" x14ac:dyDescent="0.2">
      <c r="A33" s="265" t="s">
        <v>1123</v>
      </c>
      <c r="B33" s="10"/>
    </row>
    <row r="34" spans="1:2" ht="12.75" customHeight="1" x14ac:dyDescent="0.2">
      <c r="A34" s="266" t="s">
        <v>1127</v>
      </c>
      <c r="B34" s="10"/>
    </row>
    <row r="35" spans="1:2" x14ac:dyDescent="0.2">
      <c r="A35" s="8" t="s">
        <v>314</v>
      </c>
      <c r="B35" s="10"/>
    </row>
    <row r="36" spans="1:2" x14ac:dyDescent="0.2">
      <c r="A36" s="43"/>
      <c r="B36" s="10"/>
    </row>
    <row r="37" spans="1:2" x14ac:dyDescent="0.2">
      <c r="A37" s="43"/>
      <c r="B37" s="10"/>
    </row>
    <row r="38" spans="1:2" x14ac:dyDescent="0.2">
      <c r="A38" s="43"/>
    </row>
    <row r="39" spans="1:2" ht="15.75" x14ac:dyDescent="0.25">
      <c r="A39" s="31" t="s">
        <v>1057</v>
      </c>
      <c r="B39" s="81"/>
    </row>
    <row r="40" spans="1:2" x14ac:dyDescent="0.2">
      <c r="A40" s="158"/>
      <c r="B40" s="233" t="s">
        <v>1124</v>
      </c>
    </row>
    <row r="41" spans="1:2" x14ac:dyDescent="0.2">
      <c r="A41" s="32" t="s">
        <v>22</v>
      </c>
      <c r="B41" s="10"/>
    </row>
    <row r="42" spans="1:2" x14ac:dyDescent="0.2">
      <c r="A42" s="32" t="s">
        <v>23</v>
      </c>
      <c r="B42" s="10">
        <v>19</v>
      </c>
    </row>
    <row r="43" spans="1:2" x14ac:dyDescent="0.2">
      <c r="A43" s="32" t="s">
        <v>24</v>
      </c>
      <c r="B43" s="10">
        <v>2301</v>
      </c>
    </row>
    <row r="44" spans="1:2" x14ac:dyDescent="0.2">
      <c r="A44" s="32" t="s">
        <v>358</v>
      </c>
      <c r="B44" s="10"/>
    </row>
    <row r="45" spans="1:2" x14ac:dyDescent="0.2">
      <c r="A45" s="32" t="s">
        <v>10</v>
      </c>
      <c r="B45" s="10">
        <v>56</v>
      </c>
    </row>
    <row r="46" spans="1:2" x14ac:dyDescent="0.2">
      <c r="A46" s="32" t="s">
        <v>11</v>
      </c>
      <c r="B46" s="10">
        <v>9284</v>
      </c>
    </row>
    <row r="47" spans="1:2" x14ac:dyDescent="0.2">
      <c r="A47" s="32" t="s">
        <v>28</v>
      </c>
      <c r="B47" s="10"/>
    </row>
    <row r="48" spans="1:2" x14ac:dyDescent="0.2">
      <c r="A48" s="32" t="s">
        <v>23</v>
      </c>
      <c r="B48" s="10">
        <v>6</v>
      </c>
    </row>
    <row r="49" spans="1:2" x14ac:dyDescent="0.2">
      <c r="A49" s="32" t="s">
        <v>24</v>
      </c>
      <c r="B49" s="10">
        <v>1831</v>
      </c>
    </row>
    <row r="50" spans="1:2" x14ac:dyDescent="0.2">
      <c r="A50" s="32" t="s">
        <v>52</v>
      </c>
      <c r="B50" s="10"/>
    </row>
    <row r="51" spans="1:2" x14ac:dyDescent="0.2">
      <c r="A51" s="32" t="s">
        <v>23</v>
      </c>
      <c r="B51" s="10">
        <v>9</v>
      </c>
    </row>
    <row r="52" spans="1:2" x14ac:dyDescent="0.2">
      <c r="A52" s="32" t="s">
        <v>24</v>
      </c>
      <c r="B52" s="10">
        <v>1139</v>
      </c>
    </row>
    <row r="53" spans="1:2" ht="16.5" x14ac:dyDescent="0.2">
      <c r="A53" s="157" t="s">
        <v>1128</v>
      </c>
      <c r="B53" s="10"/>
    </row>
    <row r="54" spans="1:2" x14ac:dyDescent="0.2">
      <c r="A54" s="32" t="s">
        <v>23</v>
      </c>
      <c r="B54" s="10">
        <v>13</v>
      </c>
    </row>
    <row r="55" spans="1:2" x14ac:dyDescent="0.2">
      <c r="A55" s="32" t="s">
        <v>24</v>
      </c>
      <c r="B55" s="10">
        <v>1306</v>
      </c>
    </row>
    <row r="56" spans="1:2" x14ac:dyDescent="0.2">
      <c r="A56" s="32" t="s">
        <v>357</v>
      </c>
      <c r="B56" s="10"/>
    </row>
    <row r="57" spans="1:2" x14ac:dyDescent="0.2">
      <c r="A57" s="32" t="s">
        <v>19</v>
      </c>
      <c r="B57" s="10">
        <v>103</v>
      </c>
    </row>
    <row r="58" spans="1:2" x14ac:dyDescent="0.2">
      <c r="A58" s="32" t="s">
        <v>20</v>
      </c>
      <c r="B58" s="10">
        <v>15861</v>
      </c>
    </row>
    <row r="59" spans="1:2" x14ac:dyDescent="0.2">
      <c r="A59" s="159"/>
      <c r="B59" s="59"/>
    </row>
    <row r="60" spans="1:2" ht="14.25" customHeight="1" x14ac:dyDescent="0.2">
      <c r="A60" s="258" t="s">
        <v>1123</v>
      </c>
      <c r="B60" s="91"/>
    </row>
    <row r="61" spans="1:2" x14ac:dyDescent="0.2">
      <c r="A61" s="13" t="s">
        <v>1236</v>
      </c>
      <c r="B61" s="10"/>
    </row>
    <row r="62" spans="1:2" x14ac:dyDescent="0.2">
      <c r="A62" s="8" t="s">
        <v>314</v>
      </c>
      <c r="B62" s="10"/>
    </row>
    <row r="63" spans="1:2" x14ac:dyDescent="0.2">
      <c r="A63" s="157"/>
      <c r="B63" s="10"/>
    </row>
    <row r="64" spans="1:2" x14ac:dyDescent="0.2">
      <c r="A64" s="157"/>
      <c r="B64" s="10"/>
    </row>
    <row r="65" spans="1:2" x14ac:dyDescent="0.2">
      <c r="A65" s="8"/>
      <c r="B65" s="10"/>
    </row>
    <row r="66" spans="1:2" ht="15.75" x14ac:dyDescent="0.25">
      <c r="A66" s="3" t="s">
        <v>0</v>
      </c>
      <c r="B66" s="32"/>
    </row>
    <row r="67" spans="1:2" ht="15" x14ac:dyDescent="0.2">
      <c r="A67" s="169"/>
      <c r="B67" s="234">
        <v>1951</v>
      </c>
    </row>
    <row r="68" spans="1:2" x14ac:dyDescent="0.2">
      <c r="A68" s="6" t="s">
        <v>1</v>
      </c>
      <c r="B68" s="5">
        <v>53</v>
      </c>
    </row>
    <row r="69" spans="1:2" x14ac:dyDescent="0.2">
      <c r="A69" s="6" t="s">
        <v>66</v>
      </c>
      <c r="B69" s="5"/>
    </row>
    <row r="70" spans="1:2" x14ac:dyDescent="0.2">
      <c r="A70" s="123" t="s">
        <v>650</v>
      </c>
      <c r="B70" s="5">
        <v>6701</v>
      </c>
    </row>
    <row r="71" spans="1:2" x14ac:dyDescent="0.2">
      <c r="A71" s="123" t="s">
        <v>651</v>
      </c>
      <c r="B71" s="5">
        <v>8667</v>
      </c>
    </row>
    <row r="72" spans="1:2" x14ac:dyDescent="0.2">
      <c r="A72" s="123" t="s">
        <v>357</v>
      </c>
      <c r="B72" s="5">
        <v>15368</v>
      </c>
    </row>
    <row r="73" spans="1:2" x14ac:dyDescent="0.2">
      <c r="A73" s="6" t="s">
        <v>5</v>
      </c>
      <c r="B73" s="7"/>
    </row>
    <row r="74" spans="1:2" x14ac:dyDescent="0.2">
      <c r="A74" s="123" t="s">
        <v>652</v>
      </c>
      <c r="B74" s="5">
        <v>155</v>
      </c>
    </row>
    <row r="75" spans="1:2" x14ac:dyDescent="0.2">
      <c r="A75" s="123" t="s">
        <v>618</v>
      </c>
      <c r="B75" s="5">
        <v>8382</v>
      </c>
    </row>
    <row r="76" spans="1:2" x14ac:dyDescent="0.2">
      <c r="A76" s="123" t="s">
        <v>357</v>
      </c>
      <c r="B76" s="5">
        <v>8537</v>
      </c>
    </row>
    <row r="77" spans="1:2" x14ac:dyDescent="0.2">
      <c r="A77" s="6" t="s">
        <v>8</v>
      </c>
      <c r="B77" s="17">
        <v>10.1</v>
      </c>
    </row>
    <row r="78" spans="1:2" x14ac:dyDescent="0.2">
      <c r="A78" s="161"/>
      <c r="B78" s="28"/>
    </row>
    <row r="79" spans="1:2" x14ac:dyDescent="0.2">
      <c r="A79" s="8" t="s">
        <v>314</v>
      </c>
      <c r="B79" s="19"/>
    </row>
    <row r="80" spans="1:2" x14ac:dyDescent="0.2">
      <c r="A80" s="32"/>
      <c r="B80" s="5"/>
    </row>
    <row r="81" spans="1:2" x14ac:dyDescent="0.2">
      <c r="A81" s="32"/>
      <c r="B81" s="32"/>
    </row>
    <row r="82" spans="1:2" x14ac:dyDescent="0.2">
      <c r="A82" s="43"/>
    </row>
    <row r="83" spans="1:2" ht="15.75" x14ac:dyDescent="0.25">
      <c r="A83" s="3" t="s">
        <v>30</v>
      </c>
      <c r="B83" s="32"/>
    </row>
    <row r="84" spans="1:2" x14ac:dyDescent="0.2">
      <c r="A84" s="51"/>
      <c r="B84" s="234">
        <v>1951</v>
      </c>
    </row>
    <row r="85" spans="1:2" x14ac:dyDescent="0.2">
      <c r="A85" s="6" t="s">
        <v>31</v>
      </c>
      <c r="B85" s="6">
        <v>4</v>
      </c>
    </row>
    <row r="86" spans="1:2" x14ac:dyDescent="0.2">
      <c r="A86" s="6" t="s">
        <v>32</v>
      </c>
      <c r="B86" s="6"/>
    </row>
    <row r="87" spans="1:2" x14ac:dyDescent="0.2">
      <c r="A87" s="123" t="s">
        <v>449</v>
      </c>
      <c r="B87" s="5">
        <v>14</v>
      </c>
    </row>
    <row r="88" spans="1:2" x14ac:dyDescent="0.2">
      <c r="A88" s="123" t="s">
        <v>452</v>
      </c>
      <c r="B88" s="5">
        <v>114</v>
      </c>
    </row>
    <row r="89" spans="1:2" x14ac:dyDescent="0.2">
      <c r="A89" s="123" t="s">
        <v>453</v>
      </c>
      <c r="B89" s="18" t="s">
        <v>36</v>
      </c>
    </row>
    <row r="90" spans="1:2" x14ac:dyDescent="0.2">
      <c r="A90" s="123" t="s">
        <v>357</v>
      </c>
      <c r="B90" s="5">
        <v>128</v>
      </c>
    </row>
    <row r="91" spans="1:2" x14ac:dyDescent="0.2">
      <c r="A91" s="6" t="s">
        <v>37</v>
      </c>
      <c r="B91" s="5"/>
    </row>
    <row r="92" spans="1:2" x14ac:dyDescent="0.2">
      <c r="A92" s="123" t="s">
        <v>449</v>
      </c>
      <c r="B92" s="5">
        <v>1056</v>
      </c>
    </row>
    <row r="93" spans="1:2" x14ac:dyDescent="0.2">
      <c r="A93" s="123" t="s">
        <v>452</v>
      </c>
      <c r="B93" s="5">
        <v>6448</v>
      </c>
    </row>
    <row r="94" spans="1:2" x14ac:dyDescent="0.2">
      <c r="A94" s="123" t="s">
        <v>453</v>
      </c>
      <c r="B94" s="5">
        <v>42</v>
      </c>
    </row>
    <row r="95" spans="1:2" x14ac:dyDescent="0.2">
      <c r="A95" s="123" t="s">
        <v>357</v>
      </c>
      <c r="B95" s="5">
        <v>7546</v>
      </c>
    </row>
    <row r="96" spans="1:2" x14ac:dyDescent="0.2">
      <c r="A96" s="6" t="s">
        <v>38</v>
      </c>
      <c r="B96" s="5"/>
    </row>
    <row r="97" spans="1:2" x14ac:dyDescent="0.2">
      <c r="A97" s="123" t="s">
        <v>449</v>
      </c>
      <c r="B97" s="5">
        <v>1033</v>
      </c>
    </row>
    <row r="98" spans="1:2" x14ac:dyDescent="0.2">
      <c r="A98" s="123" t="s">
        <v>452</v>
      </c>
      <c r="B98" s="5">
        <v>6469</v>
      </c>
    </row>
    <row r="99" spans="1:2" x14ac:dyDescent="0.2">
      <c r="A99" s="123" t="s">
        <v>453</v>
      </c>
      <c r="B99" s="5">
        <v>42</v>
      </c>
    </row>
    <row r="100" spans="1:2" x14ac:dyDescent="0.2">
      <c r="A100" s="123" t="s">
        <v>357</v>
      </c>
      <c r="B100" s="5">
        <v>7544</v>
      </c>
    </row>
    <row r="101" spans="1:2" x14ac:dyDescent="0.2">
      <c r="A101" s="6" t="s">
        <v>696</v>
      </c>
      <c r="B101" s="5">
        <v>14</v>
      </c>
    </row>
    <row r="102" spans="1:2" x14ac:dyDescent="0.2">
      <c r="A102" s="42"/>
      <c r="B102" s="28"/>
    </row>
    <row r="103" spans="1:2" x14ac:dyDescent="0.2">
      <c r="A103" s="8" t="s">
        <v>314</v>
      </c>
      <c r="B103" s="19"/>
    </row>
    <row r="104" spans="1:2" x14ac:dyDescent="0.2">
      <c r="A104" s="32"/>
      <c r="B104" s="6"/>
    </row>
    <row r="105" spans="1:2" x14ac:dyDescent="0.2">
      <c r="A105" s="43"/>
    </row>
    <row r="106" spans="1:2" x14ac:dyDescent="0.2">
      <c r="A106" s="32"/>
    </row>
    <row r="107" spans="1:2" ht="15.75" x14ac:dyDescent="0.25">
      <c r="A107" s="3" t="s">
        <v>40</v>
      </c>
      <c r="B107" s="32"/>
    </row>
    <row r="108" spans="1:2" x14ac:dyDescent="0.2">
      <c r="A108" s="182"/>
      <c r="B108" s="234">
        <v>1951</v>
      </c>
    </row>
    <row r="109" spans="1:2" x14ac:dyDescent="0.2">
      <c r="A109" s="19" t="s">
        <v>41</v>
      </c>
      <c r="B109" s="20">
        <v>2</v>
      </c>
    </row>
    <row r="110" spans="1:2" x14ac:dyDescent="0.2">
      <c r="A110" s="6" t="s">
        <v>42</v>
      </c>
      <c r="B110" s="20"/>
    </row>
    <row r="111" spans="1:2" x14ac:dyDescent="0.2">
      <c r="A111" s="123" t="s">
        <v>43</v>
      </c>
      <c r="B111" s="41">
        <v>464</v>
      </c>
    </row>
    <row r="112" spans="1:2" x14ac:dyDescent="0.2">
      <c r="A112" s="123" t="s">
        <v>224</v>
      </c>
      <c r="B112" s="18">
        <v>1184</v>
      </c>
    </row>
    <row r="113" spans="1:2" x14ac:dyDescent="0.2">
      <c r="A113" s="6" t="s">
        <v>45</v>
      </c>
      <c r="B113" s="18"/>
    </row>
    <row r="114" spans="1:2" x14ac:dyDescent="0.2">
      <c r="A114" s="94" t="s">
        <v>43</v>
      </c>
      <c r="B114" s="18">
        <v>571</v>
      </c>
    </row>
    <row r="115" spans="1:2" x14ac:dyDescent="0.2">
      <c r="A115" s="123" t="s">
        <v>224</v>
      </c>
      <c r="B115" s="18">
        <v>546</v>
      </c>
    </row>
    <row r="116" spans="1:2" x14ac:dyDescent="0.2">
      <c r="A116" s="6" t="s">
        <v>46</v>
      </c>
      <c r="B116" s="18"/>
    </row>
    <row r="117" spans="1:2" x14ac:dyDescent="0.2">
      <c r="A117" s="123" t="s">
        <v>43</v>
      </c>
      <c r="B117" s="18">
        <v>1035</v>
      </c>
    </row>
    <row r="118" spans="1:2" x14ac:dyDescent="0.2">
      <c r="A118" s="123" t="s">
        <v>224</v>
      </c>
      <c r="B118" s="18">
        <v>1730</v>
      </c>
    </row>
    <row r="119" spans="1:2" x14ac:dyDescent="0.2">
      <c r="A119" s="6" t="s">
        <v>47</v>
      </c>
      <c r="B119" s="18"/>
    </row>
    <row r="120" spans="1:2" x14ac:dyDescent="0.2">
      <c r="A120" s="6" t="s">
        <v>48</v>
      </c>
      <c r="B120" s="18"/>
    </row>
    <row r="121" spans="1:2" x14ac:dyDescent="0.2">
      <c r="A121" s="94" t="s">
        <v>43</v>
      </c>
      <c r="B121" s="18">
        <v>114</v>
      </c>
    </row>
    <row r="122" spans="1:2" x14ac:dyDescent="0.2">
      <c r="A122" s="123" t="s">
        <v>224</v>
      </c>
      <c r="B122" s="18">
        <v>100</v>
      </c>
    </row>
    <row r="123" spans="1:2" x14ac:dyDescent="0.2">
      <c r="A123" s="6" t="s">
        <v>7</v>
      </c>
      <c r="B123" s="18"/>
    </row>
    <row r="124" spans="1:2" x14ac:dyDescent="0.2">
      <c r="A124" s="94" t="s">
        <v>43</v>
      </c>
      <c r="B124" s="18">
        <v>416</v>
      </c>
    </row>
    <row r="125" spans="1:2" x14ac:dyDescent="0.2">
      <c r="A125" s="123" t="s">
        <v>224</v>
      </c>
      <c r="B125" s="18">
        <v>478</v>
      </c>
    </row>
    <row r="126" spans="1:2" x14ac:dyDescent="0.2">
      <c r="A126" s="6" t="s">
        <v>8</v>
      </c>
      <c r="B126" s="101">
        <v>77.400000000000006</v>
      </c>
    </row>
    <row r="127" spans="1:2" x14ac:dyDescent="0.2">
      <c r="A127" s="42"/>
      <c r="B127" s="28"/>
    </row>
    <row r="128" spans="1:2" x14ac:dyDescent="0.2">
      <c r="A128" s="8" t="s">
        <v>314</v>
      </c>
      <c r="B128" s="19"/>
    </row>
    <row r="129" spans="1:2" x14ac:dyDescent="0.2">
      <c r="A129" s="170"/>
      <c r="B129" s="19"/>
    </row>
    <row r="130" spans="1:2" x14ac:dyDescent="0.2">
      <c r="A130" s="170"/>
      <c r="B130" s="19"/>
    </row>
    <row r="131" spans="1:2" x14ac:dyDescent="0.2">
      <c r="A131" s="157"/>
      <c r="B131" s="32"/>
    </row>
    <row r="132" spans="1:2" ht="15.75" x14ac:dyDescent="0.25">
      <c r="A132" s="3" t="s">
        <v>53</v>
      </c>
      <c r="B132" s="32"/>
    </row>
    <row r="133" spans="1:2" x14ac:dyDescent="0.2">
      <c r="A133" s="182"/>
      <c r="B133" s="234">
        <v>1951</v>
      </c>
    </row>
    <row r="134" spans="1:2" x14ac:dyDescent="0.2">
      <c r="A134" s="167" t="s">
        <v>54</v>
      </c>
      <c r="B134" s="18">
        <v>17</v>
      </c>
    </row>
    <row r="135" spans="1:2" x14ac:dyDescent="0.2">
      <c r="A135" s="19" t="s">
        <v>55</v>
      </c>
      <c r="B135" s="18"/>
    </row>
    <row r="136" spans="1:2" x14ac:dyDescent="0.2">
      <c r="A136" s="94" t="s">
        <v>116</v>
      </c>
      <c r="B136" s="18"/>
    </row>
    <row r="137" spans="1:2" x14ac:dyDescent="0.2">
      <c r="A137" s="184" t="s">
        <v>462</v>
      </c>
      <c r="B137" s="18">
        <v>15627</v>
      </c>
    </row>
    <row r="138" spans="1:2" x14ac:dyDescent="0.2">
      <c r="A138" s="184" t="s">
        <v>463</v>
      </c>
      <c r="B138" s="18">
        <v>31245</v>
      </c>
    </row>
    <row r="139" spans="1:2" x14ac:dyDescent="0.2">
      <c r="A139" s="94" t="s">
        <v>464</v>
      </c>
      <c r="B139" s="18">
        <v>77195</v>
      </c>
    </row>
    <row r="140" spans="1:2" x14ac:dyDescent="0.2">
      <c r="A140" s="94" t="s">
        <v>654</v>
      </c>
      <c r="B140" s="18" t="s">
        <v>36</v>
      </c>
    </row>
    <row r="141" spans="1:2" x14ac:dyDescent="0.2">
      <c r="A141" s="94" t="s">
        <v>653</v>
      </c>
      <c r="B141" s="18">
        <v>47655</v>
      </c>
    </row>
    <row r="142" spans="1:2" x14ac:dyDescent="0.2">
      <c r="A142" s="94" t="s">
        <v>466</v>
      </c>
      <c r="B142" s="18" t="s">
        <v>36</v>
      </c>
    </row>
    <row r="143" spans="1:2" x14ac:dyDescent="0.2">
      <c r="A143" s="94" t="s">
        <v>467</v>
      </c>
      <c r="B143" s="18"/>
    </row>
    <row r="144" spans="1:2" x14ac:dyDescent="0.2">
      <c r="A144" s="184" t="s">
        <v>468</v>
      </c>
      <c r="B144" s="18">
        <v>61</v>
      </c>
    </row>
    <row r="145" spans="1:2" x14ac:dyDescent="0.2">
      <c r="A145" s="184" t="s">
        <v>469</v>
      </c>
      <c r="B145" s="18">
        <v>151</v>
      </c>
    </row>
    <row r="146" spans="1:2" x14ac:dyDescent="0.2">
      <c r="A146" s="92" t="s">
        <v>1246</v>
      </c>
      <c r="B146" s="23" t="s">
        <v>36</v>
      </c>
    </row>
    <row r="147" spans="1:2" x14ac:dyDescent="0.2">
      <c r="A147" s="42"/>
      <c r="B147" s="19"/>
    </row>
    <row r="148" spans="1:2" x14ac:dyDescent="0.2">
      <c r="A148" s="267" t="s">
        <v>1245</v>
      </c>
      <c r="B148" s="19"/>
    </row>
    <row r="149" spans="1:2" x14ac:dyDescent="0.2">
      <c r="A149" s="8" t="s">
        <v>314</v>
      </c>
      <c r="B149" s="32"/>
    </row>
    <row r="150" spans="1:2" x14ac:dyDescent="0.2">
      <c r="A150" s="171"/>
      <c r="B150" s="32"/>
    </row>
    <row r="151" spans="1:2" x14ac:dyDescent="0.2">
      <c r="A151" s="32"/>
    </row>
    <row r="152" spans="1:2" x14ac:dyDescent="0.2">
      <c r="A152" s="32"/>
      <c r="B152" s="6"/>
    </row>
    <row r="153" spans="1:2" ht="15.75" x14ac:dyDescent="0.25">
      <c r="A153" s="31" t="s">
        <v>655</v>
      </c>
      <c r="B153" s="32"/>
    </row>
    <row r="154" spans="1:2" x14ac:dyDescent="0.2">
      <c r="A154" s="181"/>
      <c r="B154" s="233">
        <v>1951</v>
      </c>
    </row>
    <row r="155" spans="1:2" x14ac:dyDescent="0.2">
      <c r="A155" s="32" t="s">
        <v>65</v>
      </c>
      <c r="B155" s="10">
        <v>4</v>
      </c>
    </row>
    <row r="156" spans="1:2" x14ac:dyDescent="0.2">
      <c r="A156" s="92" t="s">
        <v>32</v>
      </c>
      <c r="B156" s="10"/>
    </row>
    <row r="157" spans="1:2" x14ac:dyDescent="0.2">
      <c r="A157" s="83" t="s">
        <v>335</v>
      </c>
      <c r="B157" s="10">
        <v>1112</v>
      </c>
    </row>
    <row r="158" spans="1:2" x14ac:dyDescent="0.2">
      <c r="A158" s="83" t="s">
        <v>355</v>
      </c>
      <c r="B158" s="10">
        <v>1455</v>
      </c>
    </row>
    <row r="159" spans="1:2" x14ac:dyDescent="0.2">
      <c r="A159" s="92" t="s">
        <v>651</v>
      </c>
      <c r="B159" s="10"/>
    </row>
    <row r="160" spans="1:2" x14ac:dyDescent="0.2">
      <c r="A160" s="83" t="s">
        <v>335</v>
      </c>
      <c r="B160" s="10">
        <v>371</v>
      </c>
    </row>
    <row r="161" spans="1:2" x14ac:dyDescent="0.2">
      <c r="A161" s="83" t="s">
        <v>355</v>
      </c>
      <c r="B161" s="10">
        <v>366</v>
      </c>
    </row>
    <row r="162" spans="1:2" x14ac:dyDescent="0.2">
      <c r="A162" s="92" t="s">
        <v>46</v>
      </c>
      <c r="B162" s="10"/>
    </row>
    <row r="163" spans="1:2" x14ac:dyDescent="0.2">
      <c r="A163" s="83" t="s">
        <v>335</v>
      </c>
      <c r="B163" s="10">
        <v>1483</v>
      </c>
    </row>
    <row r="164" spans="1:2" x14ac:dyDescent="0.2">
      <c r="A164" s="83" t="s">
        <v>355</v>
      </c>
      <c r="B164" s="10">
        <v>1821</v>
      </c>
    </row>
    <row r="165" spans="1:2" x14ac:dyDescent="0.2">
      <c r="A165" s="32" t="s">
        <v>353</v>
      </c>
      <c r="B165" s="10"/>
    </row>
    <row r="166" spans="1:2" x14ac:dyDescent="0.2">
      <c r="A166" s="83" t="s">
        <v>335</v>
      </c>
      <c r="B166" s="10">
        <v>368</v>
      </c>
    </row>
    <row r="167" spans="1:2" x14ac:dyDescent="0.2">
      <c r="A167" s="83" t="s">
        <v>355</v>
      </c>
      <c r="B167" s="10">
        <v>319</v>
      </c>
    </row>
    <row r="168" spans="1:2" x14ac:dyDescent="0.2">
      <c r="A168" s="32" t="s">
        <v>120</v>
      </c>
      <c r="B168" s="10"/>
    </row>
    <row r="169" spans="1:2" x14ac:dyDescent="0.2">
      <c r="A169" s="83" t="s">
        <v>335</v>
      </c>
      <c r="B169" s="10">
        <v>87</v>
      </c>
    </row>
    <row r="170" spans="1:2" x14ac:dyDescent="0.2">
      <c r="A170" s="83" t="s">
        <v>355</v>
      </c>
      <c r="B170" s="10">
        <v>107</v>
      </c>
    </row>
    <row r="171" spans="1:2" x14ac:dyDescent="0.2">
      <c r="A171" s="32" t="s">
        <v>8</v>
      </c>
      <c r="B171" s="11">
        <v>58.7</v>
      </c>
    </row>
    <row r="172" spans="1:2" x14ac:dyDescent="0.2">
      <c r="A172" s="28"/>
      <c r="B172" s="28"/>
    </row>
    <row r="173" spans="1:2" x14ac:dyDescent="0.2">
      <c r="A173" s="8" t="s">
        <v>314</v>
      </c>
      <c r="B173" s="32"/>
    </row>
    <row r="174" spans="1:2" x14ac:dyDescent="0.2">
      <c r="A174" s="32"/>
      <c r="B174" s="32"/>
    </row>
    <row r="175" spans="1:2" x14ac:dyDescent="0.2">
      <c r="A175" s="32"/>
      <c r="B175" s="32"/>
    </row>
    <row r="176" spans="1:2" x14ac:dyDescent="0.2">
      <c r="A176" s="43"/>
    </row>
    <row r="177" spans="1:2" ht="15.75" x14ac:dyDescent="0.25">
      <c r="A177" s="31" t="s">
        <v>68</v>
      </c>
      <c r="B177" s="81"/>
    </row>
    <row r="178" spans="1:2" x14ac:dyDescent="0.2">
      <c r="A178" s="185"/>
      <c r="B178" s="233">
        <v>1951</v>
      </c>
    </row>
    <row r="179" spans="1:2" x14ac:dyDescent="0.2">
      <c r="A179" s="32" t="s">
        <v>69</v>
      </c>
      <c r="B179" s="32"/>
    </row>
    <row r="180" spans="1:2" x14ac:dyDescent="0.2">
      <c r="A180" s="92" t="s">
        <v>375</v>
      </c>
      <c r="B180" s="10">
        <v>977</v>
      </c>
    </row>
    <row r="181" spans="1:2" x14ac:dyDescent="0.2">
      <c r="A181" s="92" t="s">
        <v>71</v>
      </c>
      <c r="B181" s="10">
        <v>3432</v>
      </c>
    </row>
    <row r="182" spans="1:2" x14ac:dyDescent="0.2">
      <c r="A182" s="92" t="s">
        <v>376</v>
      </c>
      <c r="B182" s="32">
        <v>192</v>
      </c>
    </row>
    <row r="183" spans="1:2" x14ac:dyDescent="0.2">
      <c r="A183" s="92" t="s">
        <v>238</v>
      </c>
      <c r="B183" s="32">
        <v>120</v>
      </c>
    </row>
    <row r="184" spans="1:2" x14ac:dyDescent="0.2">
      <c r="A184" s="92" t="s">
        <v>239</v>
      </c>
      <c r="B184" s="32">
        <v>21</v>
      </c>
    </row>
    <row r="185" spans="1:2" x14ac:dyDescent="0.2">
      <c r="A185" s="92" t="s">
        <v>377</v>
      </c>
      <c r="B185" s="10">
        <v>90</v>
      </c>
    </row>
    <row r="186" spans="1:2" x14ac:dyDescent="0.2">
      <c r="A186" s="47"/>
      <c r="B186" s="47"/>
    </row>
    <row r="187" spans="1:2" x14ac:dyDescent="0.2">
      <c r="A187" s="63" t="s">
        <v>314</v>
      </c>
    </row>
    <row r="188" spans="1:2" x14ac:dyDescent="0.2">
      <c r="A188" s="43"/>
    </row>
    <row r="189" spans="1:2" x14ac:dyDescent="0.2">
      <c r="A189" s="43"/>
    </row>
    <row r="190" spans="1:2" x14ac:dyDescent="0.2">
      <c r="A190" s="43"/>
    </row>
    <row r="191" spans="1:2" ht="15.75" x14ac:dyDescent="0.25">
      <c r="A191" s="31" t="s">
        <v>1058</v>
      </c>
      <c r="B191" s="32"/>
    </row>
    <row r="192" spans="1:2" x14ac:dyDescent="0.2">
      <c r="A192" s="158"/>
      <c r="B192" s="233">
        <v>1951</v>
      </c>
    </row>
    <row r="193" spans="1:2" x14ac:dyDescent="0.2">
      <c r="A193" s="132" t="s">
        <v>77</v>
      </c>
      <c r="B193" s="32"/>
    </row>
    <row r="194" spans="1:2" x14ac:dyDescent="0.2">
      <c r="A194" s="92" t="s">
        <v>656</v>
      </c>
      <c r="B194" s="27" t="s">
        <v>312</v>
      </c>
    </row>
    <row r="195" spans="1:2" x14ac:dyDescent="0.2">
      <c r="A195" s="92" t="s">
        <v>657</v>
      </c>
      <c r="B195" s="27" t="s">
        <v>312</v>
      </c>
    </row>
    <row r="196" spans="1:2" x14ac:dyDescent="0.2">
      <c r="A196" s="92" t="s">
        <v>658</v>
      </c>
      <c r="B196" s="27" t="s">
        <v>312</v>
      </c>
    </row>
    <row r="197" spans="1:2" x14ac:dyDescent="0.2">
      <c r="A197" s="92" t="s">
        <v>659</v>
      </c>
      <c r="B197" s="27" t="s">
        <v>312</v>
      </c>
    </row>
    <row r="198" spans="1:2" x14ac:dyDescent="0.2">
      <c r="A198" s="132" t="s">
        <v>664</v>
      </c>
      <c r="B198" s="10"/>
    </row>
    <row r="199" spans="1:2" x14ac:dyDescent="0.2">
      <c r="A199" s="92" t="s">
        <v>672</v>
      </c>
      <c r="B199" s="10">
        <v>231</v>
      </c>
    </row>
    <row r="200" spans="1:2" x14ac:dyDescent="0.2">
      <c r="A200" s="92" t="s">
        <v>673</v>
      </c>
      <c r="B200" s="10">
        <v>528</v>
      </c>
    </row>
    <row r="201" spans="1:2" x14ac:dyDescent="0.2">
      <c r="A201" s="92" t="s">
        <v>674</v>
      </c>
      <c r="B201" s="10">
        <v>45</v>
      </c>
    </row>
    <row r="202" spans="1:2" x14ac:dyDescent="0.2">
      <c r="A202" s="92" t="s">
        <v>675</v>
      </c>
      <c r="B202" s="10">
        <v>587</v>
      </c>
    </row>
    <row r="203" spans="1:2" x14ac:dyDescent="0.2">
      <c r="A203" s="132" t="s">
        <v>665</v>
      </c>
      <c r="B203" s="10"/>
    </row>
    <row r="204" spans="1:2" x14ac:dyDescent="0.2">
      <c r="A204" s="92" t="s">
        <v>660</v>
      </c>
      <c r="B204" s="10"/>
    </row>
    <row r="205" spans="1:2" x14ac:dyDescent="0.2">
      <c r="A205" s="83" t="s">
        <v>661</v>
      </c>
      <c r="B205" s="27" t="s">
        <v>36</v>
      </c>
    </row>
    <row r="206" spans="1:2" x14ac:dyDescent="0.2">
      <c r="A206" s="83" t="s">
        <v>524</v>
      </c>
      <c r="B206" s="27" t="s">
        <v>36</v>
      </c>
    </row>
    <row r="207" spans="1:2" x14ac:dyDescent="0.2">
      <c r="A207" s="83" t="s">
        <v>512</v>
      </c>
      <c r="B207" s="27" t="s">
        <v>36</v>
      </c>
    </row>
    <row r="208" spans="1:2" x14ac:dyDescent="0.2">
      <c r="A208" s="25" t="s">
        <v>94</v>
      </c>
      <c r="B208" s="27"/>
    </row>
    <row r="209" spans="1:2" x14ac:dyDescent="0.2">
      <c r="A209" s="111" t="s">
        <v>662</v>
      </c>
      <c r="B209" s="27">
        <v>735</v>
      </c>
    </row>
    <row r="210" spans="1:2" x14ac:dyDescent="0.2">
      <c r="A210" s="111" t="s">
        <v>666</v>
      </c>
      <c r="B210" s="27">
        <v>56</v>
      </c>
    </row>
    <row r="211" spans="1:2" x14ac:dyDescent="0.2">
      <c r="A211" s="111" t="s">
        <v>667</v>
      </c>
      <c r="B211" s="27">
        <v>26</v>
      </c>
    </row>
    <row r="212" spans="1:2" x14ac:dyDescent="0.2">
      <c r="A212" s="111" t="s">
        <v>668</v>
      </c>
      <c r="B212" s="48">
        <v>198</v>
      </c>
    </row>
    <row r="213" spans="1:2" x14ac:dyDescent="0.2">
      <c r="A213" s="25" t="s">
        <v>663</v>
      </c>
      <c r="B213" s="10"/>
    </row>
    <row r="214" spans="1:2" x14ac:dyDescent="0.2">
      <c r="A214" s="111" t="s">
        <v>669</v>
      </c>
      <c r="B214" s="10">
        <v>8400</v>
      </c>
    </row>
    <row r="215" spans="1:2" x14ac:dyDescent="0.2">
      <c r="A215" s="111" t="s">
        <v>524</v>
      </c>
      <c r="B215" s="10">
        <v>6300</v>
      </c>
    </row>
    <row r="216" spans="1:2" x14ac:dyDescent="0.2">
      <c r="A216" s="111" t="s">
        <v>521</v>
      </c>
      <c r="B216" s="10">
        <v>608</v>
      </c>
    </row>
    <row r="217" spans="1:2" x14ac:dyDescent="0.2">
      <c r="A217" s="111" t="s">
        <v>661</v>
      </c>
      <c r="B217" s="27" t="s">
        <v>36</v>
      </c>
    </row>
    <row r="218" spans="1:2" x14ac:dyDescent="0.2">
      <c r="A218" s="111" t="s">
        <v>670</v>
      </c>
      <c r="B218" s="27" t="s">
        <v>36</v>
      </c>
    </row>
    <row r="219" spans="1:2" x14ac:dyDescent="0.2">
      <c r="A219" s="186" t="s">
        <v>512</v>
      </c>
      <c r="B219" s="139" t="s">
        <v>36</v>
      </c>
    </row>
    <row r="220" spans="1:2" x14ac:dyDescent="0.2">
      <c r="A220" s="111"/>
      <c r="B220" s="48"/>
    </row>
    <row r="221" spans="1:2" x14ac:dyDescent="0.2">
      <c r="A221" s="216" t="s">
        <v>314</v>
      </c>
      <c r="B221" s="48"/>
    </row>
    <row r="222" spans="1:2" x14ac:dyDescent="0.2">
      <c r="A222" s="63"/>
      <c r="B222" s="48"/>
    </row>
    <row r="223" spans="1:2" x14ac:dyDescent="0.2">
      <c r="A223" s="63"/>
      <c r="B223" s="48"/>
    </row>
    <row r="224" spans="1:2" x14ac:dyDescent="0.2">
      <c r="A224" s="63"/>
      <c r="B224" s="48"/>
    </row>
    <row r="225" spans="1:2" ht="15.75" x14ac:dyDescent="0.25">
      <c r="A225" s="31" t="s">
        <v>1059</v>
      </c>
      <c r="B225" s="298"/>
    </row>
    <row r="226" spans="1:2" x14ac:dyDescent="0.2">
      <c r="A226" s="181"/>
      <c r="B226" s="233">
        <v>1951</v>
      </c>
    </row>
    <row r="227" spans="1:2" x14ac:dyDescent="0.2">
      <c r="A227" s="81" t="s">
        <v>1060</v>
      </c>
      <c r="B227" s="298"/>
    </row>
    <row r="228" spans="1:2" x14ac:dyDescent="0.2">
      <c r="A228" s="111" t="s">
        <v>564</v>
      </c>
      <c r="B228" s="27"/>
    </row>
    <row r="229" spans="1:2" x14ac:dyDescent="0.2">
      <c r="A229" s="133" t="s">
        <v>357</v>
      </c>
      <c r="B229" s="27">
        <v>47144</v>
      </c>
    </row>
    <row r="230" spans="1:2" x14ac:dyDescent="0.2">
      <c r="A230" s="133" t="s">
        <v>671</v>
      </c>
      <c r="B230" s="10">
        <v>1112</v>
      </c>
    </row>
    <row r="231" spans="1:2" x14ac:dyDescent="0.2">
      <c r="A231" s="111" t="s">
        <v>508</v>
      </c>
      <c r="B231" s="10"/>
    </row>
    <row r="232" spans="1:2" x14ac:dyDescent="0.2">
      <c r="A232" s="133" t="s">
        <v>357</v>
      </c>
      <c r="B232" s="10">
        <v>6908</v>
      </c>
    </row>
    <row r="233" spans="1:2" x14ac:dyDescent="0.2">
      <c r="A233" s="133" t="s">
        <v>671</v>
      </c>
      <c r="B233" s="10">
        <v>1419</v>
      </c>
    </row>
    <row r="234" spans="1:2" x14ac:dyDescent="0.2">
      <c r="A234" s="111" t="s">
        <v>565</v>
      </c>
      <c r="B234" s="10"/>
    </row>
    <row r="235" spans="1:2" x14ac:dyDescent="0.2">
      <c r="A235" s="133" t="s">
        <v>357</v>
      </c>
      <c r="B235" s="10">
        <v>1355</v>
      </c>
    </row>
    <row r="236" spans="1:2" x14ac:dyDescent="0.2">
      <c r="A236" s="133" t="s">
        <v>671</v>
      </c>
      <c r="B236" s="10">
        <v>295</v>
      </c>
    </row>
    <row r="237" spans="1:2" x14ac:dyDescent="0.2">
      <c r="A237" s="111" t="s">
        <v>510</v>
      </c>
      <c r="B237" s="10"/>
    </row>
    <row r="238" spans="1:2" x14ac:dyDescent="0.2">
      <c r="A238" s="133" t="s">
        <v>511</v>
      </c>
      <c r="B238" s="10">
        <v>12787</v>
      </c>
    </row>
    <row r="239" spans="1:2" x14ac:dyDescent="0.2">
      <c r="A239" s="133" t="s">
        <v>512</v>
      </c>
      <c r="B239" s="10">
        <v>7326</v>
      </c>
    </row>
    <row r="240" spans="1:2" x14ac:dyDescent="0.2">
      <c r="A240" s="111" t="s">
        <v>513</v>
      </c>
      <c r="B240" s="10"/>
    </row>
    <row r="241" spans="1:2" x14ac:dyDescent="0.2">
      <c r="A241" s="133" t="s">
        <v>677</v>
      </c>
      <c r="B241" s="10">
        <v>28552</v>
      </c>
    </row>
    <row r="242" spans="1:2" x14ac:dyDescent="0.2">
      <c r="A242" s="133" t="s">
        <v>678</v>
      </c>
      <c r="B242" s="10">
        <v>56026</v>
      </c>
    </row>
    <row r="243" spans="1:2" x14ac:dyDescent="0.2">
      <c r="A243" s="133" t="s">
        <v>679</v>
      </c>
      <c r="B243" s="10">
        <v>3854</v>
      </c>
    </row>
    <row r="244" spans="1:2" x14ac:dyDescent="0.2">
      <c r="A244" s="111" t="s">
        <v>680</v>
      </c>
      <c r="B244" s="10">
        <v>15659</v>
      </c>
    </row>
    <row r="245" spans="1:2" x14ac:dyDescent="0.2">
      <c r="A245" s="163"/>
      <c r="B245" s="59"/>
    </row>
    <row r="246" spans="1:2" x14ac:dyDescent="0.2">
      <c r="A246" s="216" t="s">
        <v>314</v>
      </c>
      <c r="B246" s="10"/>
    </row>
    <row r="247" spans="1:2" x14ac:dyDescent="0.2">
      <c r="A247" s="43"/>
      <c r="B247" s="10"/>
    </row>
    <row r="248" spans="1:2" x14ac:dyDescent="0.2">
      <c r="A248" s="43"/>
      <c r="B248" s="10"/>
    </row>
    <row r="249" spans="1:2" ht="13.5" customHeight="1" x14ac:dyDescent="0.2">
      <c r="A249" s="157"/>
      <c r="B249" s="10"/>
    </row>
    <row r="250" spans="1:2" ht="15.75" x14ac:dyDescent="0.25">
      <c r="A250" s="49" t="s">
        <v>1084</v>
      </c>
      <c r="B250" s="32"/>
    </row>
    <row r="251" spans="1:2" ht="25.5" x14ac:dyDescent="0.2">
      <c r="A251" s="264"/>
      <c r="B251" s="52" t="s">
        <v>1085</v>
      </c>
    </row>
    <row r="252" spans="1:2" x14ac:dyDescent="0.2">
      <c r="A252" s="175" t="s">
        <v>380</v>
      </c>
      <c r="B252" s="18"/>
    </row>
    <row r="253" spans="1:2" x14ac:dyDescent="0.2">
      <c r="A253" s="124" t="s">
        <v>335</v>
      </c>
      <c r="B253" s="18">
        <v>291</v>
      </c>
    </row>
    <row r="254" spans="1:2" x14ac:dyDescent="0.2">
      <c r="A254" s="124" t="s">
        <v>355</v>
      </c>
      <c r="B254" s="5">
        <v>196</v>
      </c>
    </row>
    <row r="255" spans="1:2" x14ac:dyDescent="0.2">
      <c r="A255" s="124" t="s">
        <v>681</v>
      </c>
      <c r="B255" s="5">
        <v>487</v>
      </c>
    </row>
    <row r="256" spans="1:2" x14ac:dyDescent="0.2">
      <c r="A256" s="6" t="s">
        <v>122</v>
      </c>
      <c r="B256" s="5"/>
    </row>
    <row r="257" spans="1:2" x14ac:dyDescent="0.2">
      <c r="A257" s="123" t="s">
        <v>613</v>
      </c>
      <c r="B257" s="5"/>
    </row>
    <row r="258" spans="1:2" x14ac:dyDescent="0.2">
      <c r="A258" s="187" t="s">
        <v>335</v>
      </c>
      <c r="B258" s="7">
        <v>245</v>
      </c>
    </row>
    <row r="259" spans="1:2" x14ac:dyDescent="0.2">
      <c r="A259" s="188" t="s">
        <v>355</v>
      </c>
      <c r="B259" s="41">
        <v>132</v>
      </c>
    </row>
    <row r="260" spans="1:2" x14ac:dyDescent="0.2">
      <c r="A260" s="188" t="s">
        <v>46</v>
      </c>
      <c r="B260" s="5">
        <v>377</v>
      </c>
    </row>
    <row r="261" spans="1:2" x14ac:dyDescent="0.2">
      <c r="A261" s="123" t="s">
        <v>682</v>
      </c>
      <c r="B261" s="6"/>
    </row>
    <row r="262" spans="1:2" x14ac:dyDescent="0.2">
      <c r="A262" s="95" t="s">
        <v>616</v>
      </c>
      <c r="B262" s="53"/>
    </row>
    <row r="263" spans="1:2" x14ac:dyDescent="0.2">
      <c r="A263" s="124" t="s">
        <v>683</v>
      </c>
      <c r="B263" s="53">
        <v>110</v>
      </c>
    </row>
    <row r="264" spans="1:2" x14ac:dyDescent="0.2">
      <c r="A264" s="124" t="s">
        <v>355</v>
      </c>
      <c r="B264" s="53">
        <v>93</v>
      </c>
    </row>
    <row r="265" spans="1:2" x14ac:dyDescent="0.2">
      <c r="A265" s="124" t="s">
        <v>46</v>
      </c>
      <c r="B265" s="53">
        <v>203</v>
      </c>
    </row>
    <row r="266" spans="1:2" x14ac:dyDescent="0.2">
      <c r="A266" s="95" t="s">
        <v>684</v>
      </c>
      <c r="B266" s="53"/>
    </row>
    <row r="267" spans="1:2" x14ac:dyDescent="0.2">
      <c r="A267" s="124" t="s">
        <v>683</v>
      </c>
      <c r="B267" s="53">
        <v>51</v>
      </c>
    </row>
    <row r="268" spans="1:2" x14ac:dyDescent="0.2">
      <c r="A268" s="124" t="s">
        <v>355</v>
      </c>
      <c r="B268" s="54">
        <v>34</v>
      </c>
    </row>
    <row r="269" spans="1:2" x14ac:dyDescent="0.2">
      <c r="A269" s="124" t="s">
        <v>46</v>
      </c>
      <c r="B269" s="53">
        <v>85</v>
      </c>
    </row>
    <row r="270" spans="1:2" x14ac:dyDescent="0.2">
      <c r="A270" s="95" t="s">
        <v>618</v>
      </c>
      <c r="B270" s="53"/>
    </row>
    <row r="271" spans="1:2" x14ac:dyDescent="0.2">
      <c r="A271" s="124" t="s">
        <v>683</v>
      </c>
      <c r="B271" s="53">
        <v>67</v>
      </c>
    </row>
    <row r="272" spans="1:2" x14ac:dyDescent="0.2">
      <c r="A272" s="124" t="s">
        <v>355</v>
      </c>
      <c r="B272" s="53">
        <v>17</v>
      </c>
    </row>
    <row r="273" spans="1:2" x14ac:dyDescent="0.2">
      <c r="A273" s="124" t="s">
        <v>46</v>
      </c>
      <c r="B273" s="53">
        <v>84</v>
      </c>
    </row>
    <row r="274" spans="1:2" x14ac:dyDescent="0.2">
      <c r="A274" s="6" t="s">
        <v>130</v>
      </c>
      <c r="B274" s="53"/>
    </row>
    <row r="275" spans="1:2" x14ac:dyDescent="0.2">
      <c r="A275" s="124" t="s">
        <v>335</v>
      </c>
      <c r="B275" s="53">
        <v>301</v>
      </c>
    </row>
    <row r="276" spans="1:2" x14ac:dyDescent="0.2">
      <c r="A276" s="124" t="s">
        <v>355</v>
      </c>
      <c r="B276" s="54">
        <v>202</v>
      </c>
    </row>
    <row r="277" spans="1:2" x14ac:dyDescent="0.2">
      <c r="A277" s="124" t="s">
        <v>46</v>
      </c>
      <c r="B277" s="53">
        <v>503</v>
      </c>
    </row>
    <row r="278" spans="1:2" x14ac:dyDescent="0.2">
      <c r="A278" s="6" t="s">
        <v>131</v>
      </c>
      <c r="B278" s="53"/>
    </row>
    <row r="279" spans="1:2" x14ac:dyDescent="0.2">
      <c r="A279" s="95" t="s">
        <v>685</v>
      </c>
      <c r="B279" s="53">
        <v>33.200000000000003</v>
      </c>
    </row>
    <row r="280" spans="1:2" x14ac:dyDescent="0.2">
      <c r="A280" s="95" t="s">
        <v>686</v>
      </c>
      <c r="B280" s="53">
        <v>9.8000000000000007</v>
      </c>
    </row>
    <row r="281" spans="1:2" x14ac:dyDescent="0.2">
      <c r="A281" s="42"/>
      <c r="B281" s="55"/>
    </row>
    <row r="282" spans="1:2" x14ac:dyDescent="0.2">
      <c r="A282" s="8" t="s">
        <v>314</v>
      </c>
      <c r="B282" s="53"/>
    </row>
    <row r="283" spans="1:2" x14ac:dyDescent="0.2">
      <c r="A283" s="50"/>
      <c r="B283" s="53"/>
    </row>
    <row r="285" spans="1:2" x14ac:dyDescent="0.2">
      <c r="A285" s="157"/>
      <c r="B285" s="32"/>
    </row>
    <row r="286" spans="1:2" ht="15.75" x14ac:dyDescent="0.25">
      <c r="A286" s="31" t="s">
        <v>637</v>
      </c>
      <c r="B286" s="198"/>
    </row>
    <row r="287" spans="1:2" x14ac:dyDescent="0.2">
      <c r="A287" s="158"/>
      <c r="B287" s="233">
        <v>1951</v>
      </c>
    </row>
    <row r="288" spans="1:2" x14ac:dyDescent="0.2">
      <c r="A288" s="32" t="s">
        <v>115</v>
      </c>
      <c r="B288" s="36">
        <v>6</v>
      </c>
    </row>
    <row r="289" spans="1:2" x14ac:dyDescent="0.2">
      <c r="A289" s="32" t="s">
        <v>116</v>
      </c>
      <c r="B289" s="36">
        <v>22</v>
      </c>
    </row>
    <row r="290" spans="1:2" x14ac:dyDescent="0.2">
      <c r="A290" s="159"/>
      <c r="B290" s="28"/>
    </row>
    <row r="291" spans="1:2" x14ac:dyDescent="0.2">
      <c r="A291" s="8" t="s">
        <v>314</v>
      </c>
      <c r="B291" s="26"/>
    </row>
    <row r="295" spans="1:2" ht="15.75" x14ac:dyDescent="0.25">
      <c r="A295" s="31" t="s">
        <v>134</v>
      </c>
    </row>
    <row r="296" spans="1:2" x14ac:dyDescent="0.2">
      <c r="A296" s="164"/>
      <c r="B296" s="239">
        <v>1951</v>
      </c>
    </row>
    <row r="297" spans="1:2" x14ac:dyDescent="0.2">
      <c r="A297" s="43" t="s">
        <v>135</v>
      </c>
    </row>
    <row r="298" spans="1:2" x14ac:dyDescent="0.2">
      <c r="A298" s="118" t="s">
        <v>687</v>
      </c>
      <c r="B298" s="43">
        <v>1</v>
      </c>
    </row>
    <row r="299" spans="1:2" x14ac:dyDescent="0.2">
      <c r="A299" s="118" t="s">
        <v>688</v>
      </c>
      <c r="B299" s="43">
        <v>2</v>
      </c>
    </row>
    <row r="300" spans="1:2" x14ac:dyDescent="0.2">
      <c r="A300" s="118" t="s">
        <v>689</v>
      </c>
      <c r="B300" s="43">
        <v>2</v>
      </c>
    </row>
    <row r="301" spans="1:2" x14ac:dyDescent="0.2">
      <c r="A301" s="118" t="s">
        <v>690</v>
      </c>
      <c r="B301" s="43">
        <v>1</v>
      </c>
    </row>
    <row r="302" spans="1:2" x14ac:dyDescent="0.2">
      <c r="A302" s="118" t="s">
        <v>691</v>
      </c>
      <c r="B302" s="43">
        <v>2</v>
      </c>
    </row>
    <row r="303" spans="1:2" x14ac:dyDescent="0.2">
      <c r="A303" s="163"/>
      <c r="B303" s="47"/>
    </row>
    <row r="304" spans="1:2" x14ac:dyDescent="0.2">
      <c r="A304" s="8" t="s">
        <v>314</v>
      </c>
    </row>
    <row r="305" spans="1:2" x14ac:dyDescent="0.2">
      <c r="A305" s="8"/>
    </row>
    <row r="308" spans="1:2" ht="15.75" x14ac:dyDescent="0.25">
      <c r="A308" s="31" t="s">
        <v>1062</v>
      </c>
    </row>
    <row r="309" spans="1:2" x14ac:dyDescent="0.2">
      <c r="A309" s="164"/>
      <c r="B309" s="239">
        <v>1951</v>
      </c>
    </row>
    <row r="310" spans="1:2" x14ac:dyDescent="0.2">
      <c r="A310" s="81" t="s">
        <v>1063</v>
      </c>
    </row>
    <row r="311" spans="1:2" x14ac:dyDescent="0.2">
      <c r="A311" s="43" t="s">
        <v>136</v>
      </c>
      <c r="B311" s="44">
        <v>17167</v>
      </c>
    </row>
    <row r="312" spans="1:2" x14ac:dyDescent="0.2">
      <c r="A312" s="43" t="s">
        <v>137</v>
      </c>
      <c r="B312" s="44">
        <v>10953</v>
      </c>
    </row>
    <row r="313" spans="1:2" x14ac:dyDescent="0.2">
      <c r="A313" s="43" t="s">
        <v>138</v>
      </c>
      <c r="B313" s="44">
        <v>1562</v>
      </c>
    </row>
    <row r="314" spans="1:2" x14ac:dyDescent="0.2">
      <c r="A314" s="43" t="s">
        <v>139</v>
      </c>
      <c r="B314" s="43">
        <v>539</v>
      </c>
    </row>
    <row r="315" spans="1:2" x14ac:dyDescent="0.2">
      <c r="A315" s="43" t="s">
        <v>140</v>
      </c>
      <c r="B315" s="43">
        <v>761</v>
      </c>
    </row>
    <row r="316" spans="1:2" x14ac:dyDescent="0.2">
      <c r="A316" s="43" t="s">
        <v>141</v>
      </c>
      <c r="B316" s="44">
        <v>1029</v>
      </c>
    </row>
    <row r="317" spans="1:2" x14ac:dyDescent="0.2">
      <c r="A317" s="43" t="s">
        <v>142</v>
      </c>
      <c r="B317" s="44">
        <v>827</v>
      </c>
    </row>
    <row r="318" spans="1:2" x14ac:dyDescent="0.2">
      <c r="A318" s="43" t="s">
        <v>143</v>
      </c>
      <c r="B318" s="44">
        <v>615</v>
      </c>
    </row>
    <row r="319" spans="1:2" x14ac:dyDescent="0.2">
      <c r="A319" s="43" t="s">
        <v>144</v>
      </c>
      <c r="B319" s="44">
        <v>718</v>
      </c>
    </row>
    <row r="320" spans="1:2" x14ac:dyDescent="0.2">
      <c r="A320" s="43" t="s">
        <v>145</v>
      </c>
      <c r="B320" s="44">
        <v>862</v>
      </c>
    </row>
    <row r="321" spans="1:2" x14ac:dyDescent="0.2">
      <c r="A321" s="43" t="s">
        <v>146</v>
      </c>
      <c r="B321" s="44">
        <v>888</v>
      </c>
    </row>
    <row r="322" spans="1:2" x14ac:dyDescent="0.2">
      <c r="A322" s="43" t="s">
        <v>147</v>
      </c>
      <c r="B322" s="44">
        <v>1028</v>
      </c>
    </row>
    <row r="323" spans="1:2" x14ac:dyDescent="0.2">
      <c r="A323" s="57" t="s">
        <v>148</v>
      </c>
      <c r="B323" s="71">
        <v>36949</v>
      </c>
    </row>
    <row r="324" spans="1:2" x14ac:dyDescent="0.2">
      <c r="A324" s="57"/>
      <c r="B324" s="71"/>
    </row>
    <row r="325" spans="1:2" x14ac:dyDescent="0.2">
      <c r="A325" s="81" t="s">
        <v>1064</v>
      </c>
      <c r="B325" s="26"/>
    </row>
    <row r="326" spans="1:2" x14ac:dyDescent="0.2">
      <c r="A326" s="26" t="s">
        <v>136</v>
      </c>
      <c r="B326" s="10">
        <v>4248</v>
      </c>
    </row>
    <row r="327" spans="1:2" x14ac:dyDescent="0.2">
      <c r="A327" s="26" t="s">
        <v>137</v>
      </c>
      <c r="B327" s="10">
        <v>986</v>
      </c>
    </row>
    <row r="328" spans="1:2" x14ac:dyDescent="0.2">
      <c r="A328" s="26" t="s">
        <v>138</v>
      </c>
      <c r="B328" s="10">
        <v>334</v>
      </c>
    </row>
    <row r="329" spans="1:2" x14ac:dyDescent="0.2">
      <c r="A329" s="26" t="s">
        <v>139</v>
      </c>
      <c r="B329" s="10">
        <v>190</v>
      </c>
    </row>
    <row r="330" spans="1:2" x14ac:dyDescent="0.2">
      <c r="A330" s="26" t="s">
        <v>140</v>
      </c>
      <c r="B330" s="10">
        <v>201</v>
      </c>
    </row>
    <row r="331" spans="1:2" x14ac:dyDescent="0.2">
      <c r="A331" s="26" t="s">
        <v>141</v>
      </c>
      <c r="B331" s="10">
        <v>265</v>
      </c>
    </row>
    <row r="332" spans="1:2" x14ac:dyDescent="0.2">
      <c r="A332" s="26" t="s">
        <v>142</v>
      </c>
      <c r="B332" s="10">
        <v>225</v>
      </c>
    </row>
    <row r="333" spans="1:2" x14ac:dyDescent="0.2">
      <c r="A333" s="26" t="s">
        <v>143</v>
      </c>
      <c r="B333" s="10">
        <v>215</v>
      </c>
    </row>
    <row r="334" spans="1:2" x14ac:dyDescent="0.2">
      <c r="A334" s="26" t="s">
        <v>144</v>
      </c>
      <c r="B334" s="10">
        <v>200</v>
      </c>
    </row>
    <row r="335" spans="1:2" x14ac:dyDescent="0.2">
      <c r="A335" s="26" t="s">
        <v>145</v>
      </c>
      <c r="B335" s="10">
        <v>220</v>
      </c>
    </row>
    <row r="336" spans="1:2" x14ac:dyDescent="0.2">
      <c r="A336" s="26" t="s">
        <v>146</v>
      </c>
      <c r="B336" s="10">
        <v>202</v>
      </c>
    </row>
    <row r="337" spans="1:2" x14ac:dyDescent="0.2">
      <c r="A337" s="26" t="s">
        <v>147</v>
      </c>
      <c r="B337" s="10">
        <v>308</v>
      </c>
    </row>
    <row r="338" spans="1:2" x14ac:dyDescent="0.2">
      <c r="A338" s="136" t="s">
        <v>148</v>
      </c>
      <c r="B338" s="122">
        <v>7594</v>
      </c>
    </row>
    <row r="339" spans="1:2" x14ac:dyDescent="0.2">
      <c r="A339" s="26"/>
      <c r="B339" s="91"/>
    </row>
    <row r="340" spans="1:2" x14ac:dyDescent="0.2">
      <c r="A340" s="8" t="s">
        <v>314</v>
      </c>
      <c r="B340" s="91"/>
    </row>
    <row r="341" spans="1:2" x14ac:dyDescent="0.2">
      <c r="A341" s="8"/>
      <c r="B341" s="91"/>
    </row>
    <row r="342" spans="1:2" x14ac:dyDescent="0.2">
      <c r="A342" s="8"/>
      <c r="B342" s="91"/>
    </row>
    <row r="343" spans="1:2" x14ac:dyDescent="0.2">
      <c r="A343" s="26"/>
      <c r="B343" s="91"/>
    </row>
    <row r="344" spans="1:2" ht="15" x14ac:dyDescent="0.25">
      <c r="A344" s="314" t="s">
        <v>1065</v>
      </c>
      <c r="B344" s="315"/>
    </row>
    <row r="345" spans="1:2" x14ac:dyDescent="0.2">
      <c r="A345" s="181"/>
      <c r="B345" s="233">
        <v>1951</v>
      </c>
    </row>
    <row r="346" spans="1:2" x14ac:dyDescent="0.2">
      <c r="A346" s="87" t="s">
        <v>1066</v>
      </c>
      <c r="B346" s="97"/>
    </row>
    <row r="347" spans="1:2" x14ac:dyDescent="0.2">
      <c r="A347" s="133" t="s">
        <v>381</v>
      </c>
      <c r="B347" s="91">
        <v>830</v>
      </c>
    </row>
    <row r="348" spans="1:2" x14ac:dyDescent="0.2">
      <c r="A348" s="133" t="s">
        <v>382</v>
      </c>
      <c r="B348" s="91">
        <v>56</v>
      </c>
    </row>
    <row r="349" spans="1:2" x14ac:dyDescent="0.2">
      <c r="A349" s="133" t="s">
        <v>383</v>
      </c>
      <c r="B349" s="91">
        <v>16</v>
      </c>
    </row>
    <row r="350" spans="1:2" x14ac:dyDescent="0.2">
      <c r="A350" s="133" t="s">
        <v>384</v>
      </c>
      <c r="B350" s="91">
        <v>2</v>
      </c>
    </row>
    <row r="351" spans="1:2" x14ac:dyDescent="0.2">
      <c r="A351" s="133" t="s">
        <v>385</v>
      </c>
      <c r="B351" s="91">
        <v>116</v>
      </c>
    </row>
    <row r="352" spans="1:2" x14ac:dyDescent="0.2">
      <c r="A352" s="133" t="s">
        <v>386</v>
      </c>
      <c r="B352" s="91">
        <v>422</v>
      </c>
    </row>
    <row r="353" spans="1:2" x14ac:dyDescent="0.2">
      <c r="A353" s="133" t="s">
        <v>552</v>
      </c>
      <c r="B353" s="91">
        <v>152</v>
      </c>
    </row>
    <row r="354" spans="1:2" x14ac:dyDescent="0.2">
      <c r="A354" s="133" t="s">
        <v>387</v>
      </c>
      <c r="B354" s="36" t="s">
        <v>36</v>
      </c>
    </row>
    <row r="355" spans="1:2" x14ac:dyDescent="0.2">
      <c r="A355" s="133" t="s">
        <v>388</v>
      </c>
      <c r="B355" s="36" t="s">
        <v>36</v>
      </c>
    </row>
    <row r="356" spans="1:2" x14ac:dyDescent="0.2">
      <c r="A356" s="133" t="s">
        <v>389</v>
      </c>
      <c r="B356" s="91">
        <v>1</v>
      </c>
    </row>
    <row r="357" spans="1:2" x14ac:dyDescent="0.2">
      <c r="A357" s="133" t="s">
        <v>390</v>
      </c>
      <c r="B357" s="91">
        <v>1</v>
      </c>
    </row>
    <row r="358" spans="1:2" x14ac:dyDescent="0.2">
      <c r="A358" s="133" t="s">
        <v>391</v>
      </c>
      <c r="B358" s="91">
        <v>5321</v>
      </c>
    </row>
    <row r="359" spans="1:2" x14ac:dyDescent="0.2">
      <c r="A359" s="133" t="s">
        <v>392</v>
      </c>
      <c r="B359" s="36" t="s">
        <v>36</v>
      </c>
    </row>
    <row r="360" spans="1:2" x14ac:dyDescent="0.2">
      <c r="A360" s="133" t="s">
        <v>393</v>
      </c>
      <c r="B360" s="91">
        <v>419</v>
      </c>
    </row>
    <row r="361" spans="1:2" x14ac:dyDescent="0.2">
      <c r="A361" s="133" t="s">
        <v>394</v>
      </c>
      <c r="B361" s="91">
        <v>37</v>
      </c>
    </row>
    <row r="362" spans="1:2" x14ac:dyDescent="0.2">
      <c r="A362" s="133" t="s">
        <v>395</v>
      </c>
      <c r="B362" s="36" t="s">
        <v>36</v>
      </c>
    </row>
    <row r="363" spans="1:2" x14ac:dyDescent="0.2">
      <c r="A363" s="133" t="s">
        <v>396</v>
      </c>
      <c r="B363" s="91">
        <v>194</v>
      </c>
    </row>
    <row r="364" spans="1:2" x14ac:dyDescent="0.2">
      <c r="A364" s="133" t="s">
        <v>397</v>
      </c>
      <c r="B364" s="91">
        <v>7</v>
      </c>
    </row>
    <row r="365" spans="1:2" x14ac:dyDescent="0.2">
      <c r="A365" s="133" t="s">
        <v>398</v>
      </c>
      <c r="B365" s="36" t="s">
        <v>36</v>
      </c>
    </row>
    <row r="366" spans="1:2" x14ac:dyDescent="0.2">
      <c r="A366" s="133" t="s">
        <v>399</v>
      </c>
      <c r="B366" s="91">
        <v>19</v>
      </c>
    </row>
    <row r="367" spans="1:2" x14ac:dyDescent="0.2">
      <c r="A367" s="133" t="s">
        <v>400</v>
      </c>
      <c r="B367" s="91">
        <v>1</v>
      </c>
    </row>
    <row r="368" spans="1:2" x14ac:dyDescent="0.2">
      <c r="A368" s="133" t="s">
        <v>401</v>
      </c>
      <c r="B368" s="36" t="s">
        <v>36</v>
      </c>
    </row>
    <row r="369" spans="1:2" x14ac:dyDescent="0.2">
      <c r="A369" s="133" t="s">
        <v>402</v>
      </c>
      <c r="B369" s="36" t="s">
        <v>36</v>
      </c>
    </row>
    <row r="370" spans="1:2" x14ac:dyDescent="0.2">
      <c r="A370" s="131" t="s">
        <v>357</v>
      </c>
      <c r="B370" s="122">
        <v>7594</v>
      </c>
    </row>
    <row r="371" spans="1:2" x14ac:dyDescent="0.2">
      <c r="A371" s="102"/>
      <c r="B371" s="91"/>
    </row>
    <row r="372" spans="1:2" x14ac:dyDescent="0.2">
      <c r="A372" s="8" t="s">
        <v>314</v>
      </c>
      <c r="B372" s="91"/>
    </row>
    <row r="373" spans="1:2" x14ac:dyDescent="0.2">
      <c r="A373" s="8"/>
      <c r="B373" s="91"/>
    </row>
    <row r="374" spans="1:2" x14ac:dyDescent="0.2">
      <c r="A374" s="8"/>
      <c r="B374" s="91"/>
    </row>
    <row r="375" spans="1:2" x14ac:dyDescent="0.2">
      <c r="A375" s="8"/>
      <c r="B375" s="91"/>
    </row>
    <row r="376" spans="1:2" ht="15" x14ac:dyDescent="0.25">
      <c r="A376" s="314" t="s">
        <v>1067</v>
      </c>
      <c r="B376" s="315"/>
    </row>
    <row r="377" spans="1:2" x14ac:dyDescent="0.2">
      <c r="A377" s="181"/>
      <c r="B377" s="233">
        <v>1951</v>
      </c>
    </row>
    <row r="378" spans="1:2" x14ac:dyDescent="0.2">
      <c r="A378" s="87" t="s">
        <v>1066</v>
      </c>
      <c r="B378" s="97"/>
    </row>
    <row r="379" spans="1:2" x14ac:dyDescent="0.2">
      <c r="A379" s="133" t="s">
        <v>381</v>
      </c>
      <c r="B379" s="32">
        <v>996</v>
      </c>
    </row>
    <row r="380" spans="1:2" x14ac:dyDescent="0.2">
      <c r="A380" s="133" t="s">
        <v>382</v>
      </c>
      <c r="B380" s="32">
        <v>95</v>
      </c>
    </row>
    <row r="381" spans="1:2" x14ac:dyDescent="0.2">
      <c r="A381" s="133" t="s">
        <v>383</v>
      </c>
      <c r="B381" s="32">
        <v>22</v>
      </c>
    </row>
    <row r="382" spans="1:2" x14ac:dyDescent="0.2">
      <c r="A382" s="133" t="s">
        <v>384</v>
      </c>
      <c r="B382" s="32">
        <v>29</v>
      </c>
    </row>
    <row r="383" spans="1:2" x14ac:dyDescent="0.2">
      <c r="A383" s="133" t="s">
        <v>385</v>
      </c>
      <c r="B383" s="32">
        <v>601</v>
      </c>
    </row>
    <row r="384" spans="1:2" x14ac:dyDescent="0.2">
      <c r="A384" s="133" t="s">
        <v>386</v>
      </c>
      <c r="B384" s="32">
        <v>446</v>
      </c>
    </row>
    <row r="385" spans="1:2" x14ac:dyDescent="0.2">
      <c r="A385" s="133" t="s">
        <v>552</v>
      </c>
      <c r="B385" s="32">
        <v>463</v>
      </c>
    </row>
    <row r="386" spans="1:2" x14ac:dyDescent="0.2">
      <c r="A386" s="133" t="s">
        <v>387</v>
      </c>
      <c r="B386" s="36" t="s">
        <v>36</v>
      </c>
    </row>
    <row r="387" spans="1:2" x14ac:dyDescent="0.2">
      <c r="A387" s="133" t="s">
        <v>388</v>
      </c>
      <c r="B387" s="36" t="s">
        <v>36</v>
      </c>
    </row>
    <row r="388" spans="1:2" x14ac:dyDescent="0.2">
      <c r="A388" s="133" t="s">
        <v>389</v>
      </c>
      <c r="B388" s="32">
        <v>67</v>
      </c>
    </row>
    <row r="389" spans="1:2" x14ac:dyDescent="0.2">
      <c r="A389" s="133" t="s">
        <v>390</v>
      </c>
      <c r="B389" s="32">
        <v>17</v>
      </c>
    </row>
    <row r="390" spans="1:2" x14ac:dyDescent="0.2">
      <c r="A390" s="133" t="s">
        <v>391</v>
      </c>
      <c r="B390" s="10">
        <v>30654</v>
      </c>
    </row>
    <row r="391" spans="1:2" x14ac:dyDescent="0.2">
      <c r="A391" s="133" t="s">
        <v>392</v>
      </c>
      <c r="B391" s="36" t="s">
        <v>36</v>
      </c>
    </row>
    <row r="392" spans="1:2" x14ac:dyDescent="0.2">
      <c r="A392" s="133" t="s">
        <v>393</v>
      </c>
      <c r="B392" s="10">
        <v>2694</v>
      </c>
    </row>
    <row r="393" spans="1:2" x14ac:dyDescent="0.2">
      <c r="A393" s="133" t="s">
        <v>394</v>
      </c>
      <c r="B393" s="10">
        <v>40</v>
      </c>
    </row>
    <row r="394" spans="1:2" x14ac:dyDescent="0.2">
      <c r="A394" s="133" t="s">
        <v>395</v>
      </c>
      <c r="B394" s="36" t="s">
        <v>36</v>
      </c>
    </row>
    <row r="395" spans="1:2" x14ac:dyDescent="0.2">
      <c r="A395" s="133" t="s">
        <v>396</v>
      </c>
      <c r="B395" s="32">
        <v>749</v>
      </c>
    </row>
    <row r="396" spans="1:2" x14ac:dyDescent="0.2">
      <c r="A396" s="133" t="s">
        <v>397</v>
      </c>
      <c r="B396" s="36">
        <v>7</v>
      </c>
    </row>
    <row r="397" spans="1:2" x14ac:dyDescent="0.2">
      <c r="A397" s="133" t="s">
        <v>398</v>
      </c>
      <c r="B397" s="36" t="s">
        <v>36</v>
      </c>
    </row>
    <row r="398" spans="1:2" x14ac:dyDescent="0.2">
      <c r="A398" s="133" t="s">
        <v>399</v>
      </c>
      <c r="B398" s="36">
        <v>60</v>
      </c>
    </row>
    <row r="399" spans="1:2" x14ac:dyDescent="0.2">
      <c r="A399" s="133" t="s">
        <v>400</v>
      </c>
      <c r="B399" s="32">
        <v>3</v>
      </c>
    </row>
    <row r="400" spans="1:2" x14ac:dyDescent="0.2">
      <c r="A400" s="133" t="s">
        <v>401</v>
      </c>
      <c r="B400" s="36">
        <v>4</v>
      </c>
    </row>
    <row r="401" spans="1:2" x14ac:dyDescent="0.2">
      <c r="A401" s="133" t="s">
        <v>402</v>
      </c>
      <c r="B401" s="36">
        <v>2</v>
      </c>
    </row>
    <row r="402" spans="1:2" x14ac:dyDescent="0.2">
      <c r="A402" s="131" t="s">
        <v>357</v>
      </c>
      <c r="B402" s="139">
        <f>B379+B380+B381+B382+B383+B384+B385+B388+B389+B390+B392+B393+B395+B396+B398+B399+B400+B401</f>
        <v>36949</v>
      </c>
    </row>
    <row r="403" spans="1:2" x14ac:dyDescent="0.2">
      <c r="A403" s="102"/>
      <c r="B403" s="48"/>
    </row>
    <row r="404" spans="1:2" x14ac:dyDescent="0.2">
      <c r="A404" s="8" t="s">
        <v>314</v>
      </c>
      <c r="B404" s="48"/>
    </row>
    <row r="405" spans="1:2" x14ac:dyDescent="0.2">
      <c r="A405" s="8"/>
      <c r="B405" s="48"/>
    </row>
    <row r="406" spans="1:2" x14ac:dyDescent="0.2">
      <c r="A406" s="8"/>
      <c r="B406" s="48"/>
    </row>
    <row r="407" spans="1:2" x14ac:dyDescent="0.2">
      <c r="A407" s="8"/>
      <c r="B407" s="48"/>
    </row>
    <row r="408" spans="1:2" ht="15.75" x14ac:dyDescent="0.25">
      <c r="A408" s="31" t="s">
        <v>1068</v>
      </c>
      <c r="B408" s="36"/>
    </row>
    <row r="409" spans="1:2" x14ac:dyDescent="0.2">
      <c r="A409" s="181"/>
      <c r="B409" s="233">
        <v>1951</v>
      </c>
    </row>
    <row r="410" spans="1:2" x14ac:dyDescent="0.2">
      <c r="A410" s="215" t="s">
        <v>775</v>
      </c>
      <c r="B410" s="27"/>
    </row>
    <row r="411" spans="1:2" x14ac:dyDescent="0.2">
      <c r="A411" s="85" t="s">
        <v>403</v>
      </c>
      <c r="B411" s="299"/>
    </row>
    <row r="412" spans="1:2" x14ac:dyDescent="0.2">
      <c r="A412" s="133" t="s">
        <v>381</v>
      </c>
      <c r="B412" s="27">
        <v>35</v>
      </c>
    </row>
    <row r="413" spans="1:2" x14ac:dyDescent="0.2">
      <c r="A413" s="133" t="s">
        <v>382</v>
      </c>
      <c r="B413" s="27">
        <v>6</v>
      </c>
    </row>
    <row r="414" spans="1:2" x14ac:dyDescent="0.2">
      <c r="A414" s="133" t="s">
        <v>383</v>
      </c>
      <c r="B414" s="27">
        <v>3</v>
      </c>
    </row>
    <row r="415" spans="1:2" x14ac:dyDescent="0.2">
      <c r="A415" s="133" t="s">
        <v>384</v>
      </c>
      <c r="B415" s="134" t="s">
        <v>36</v>
      </c>
    </row>
    <row r="416" spans="1:2" x14ac:dyDescent="0.2">
      <c r="A416" s="133" t="s">
        <v>385</v>
      </c>
      <c r="B416" s="27">
        <v>5</v>
      </c>
    </row>
    <row r="417" spans="1:2" x14ac:dyDescent="0.2">
      <c r="A417" s="133" t="s">
        <v>386</v>
      </c>
      <c r="B417" s="27">
        <v>28</v>
      </c>
    </row>
    <row r="418" spans="1:2" x14ac:dyDescent="0.2">
      <c r="A418" s="133" t="s">
        <v>552</v>
      </c>
      <c r="B418" s="27">
        <v>16</v>
      </c>
    </row>
    <row r="419" spans="1:2" s="157" customFormat="1" x14ac:dyDescent="0.2">
      <c r="A419" s="133" t="s">
        <v>389</v>
      </c>
      <c r="B419" s="134" t="s">
        <v>36</v>
      </c>
    </row>
    <row r="420" spans="1:2" x14ac:dyDescent="0.2">
      <c r="A420" s="133" t="s">
        <v>390</v>
      </c>
      <c r="B420" s="134" t="s">
        <v>36</v>
      </c>
    </row>
    <row r="421" spans="1:2" x14ac:dyDescent="0.2">
      <c r="A421" s="133" t="s">
        <v>391</v>
      </c>
      <c r="B421" s="27">
        <v>4135</v>
      </c>
    </row>
    <row r="422" spans="1:2" x14ac:dyDescent="0.2">
      <c r="A422" s="133" t="s">
        <v>393</v>
      </c>
      <c r="B422" s="27">
        <v>4</v>
      </c>
    </row>
    <row r="423" spans="1:2" x14ac:dyDescent="0.2">
      <c r="A423" s="133" t="s">
        <v>394</v>
      </c>
      <c r="B423" s="134" t="s">
        <v>36</v>
      </c>
    </row>
    <row r="424" spans="1:2" x14ac:dyDescent="0.2">
      <c r="A424" s="133" t="s">
        <v>396</v>
      </c>
      <c r="B424" s="27">
        <v>15</v>
      </c>
    </row>
    <row r="425" spans="1:2" x14ac:dyDescent="0.2">
      <c r="A425" s="133" t="s">
        <v>397</v>
      </c>
      <c r="B425" s="134" t="s">
        <v>36</v>
      </c>
    </row>
    <row r="426" spans="1:2" x14ac:dyDescent="0.2">
      <c r="A426" s="133" t="s">
        <v>399</v>
      </c>
      <c r="B426" s="27">
        <v>1</v>
      </c>
    </row>
    <row r="427" spans="1:2" x14ac:dyDescent="0.2">
      <c r="A427" s="133" t="s">
        <v>400</v>
      </c>
      <c r="B427" s="134" t="s">
        <v>36</v>
      </c>
    </row>
    <row r="428" spans="1:2" x14ac:dyDescent="0.2">
      <c r="A428" s="133" t="s">
        <v>357</v>
      </c>
      <c r="B428" s="48">
        <f>SUM(B412:B427)</f>
        <v>4248</v>
      </c>
    </row>
    <row r="429" spans="1:2" s="157" customFormat="1" x14ac:dyDescent="0.2">
      <c r="A429" s="203" t="s">
        <v>404</v>
      </c>
      <c r="B429" s="48"/>
    </row>
    <row r="430" spans="1:2" s="157" customFormat="1" x14ac:dyDescent="0.2">
      <c r="A430" s="133" t="s">
        <v>381</v>
      </c>
      <c r="B430" s="32">
        <v>13</v>
      </c>
    </row>
    <row r="431" spans="1:2" s="157" customFormat="1" x14ac:dyDescent="0.2">
      <c r="A431" s="133" t="s">
        <v>382</v>
      </c>
      <c r="B431" s="32">
        <v>4</v>
      </c>
    </row>
    <row r="432" spans="1:2" s="157" customFormat="1" x14ac:dyDescent="0.2">
      <c r="A432" s="133" t="s">
        <v>383</v>
      </c>
      <c r="B432" s="32">
        <v>4</v>
      </c>
    </row>
    <row r="433" spans="1:2" s="157" customFormat="1" x14ac:dyDescent="0.2">
      <c r="A433" s="133" t="s">
        <v>384</v>
      </c>
      <c r="B433" s="36" t="s">
        <v>36</v>
      </c>
    </row>
    <row r="434" spans="1:2" s="157" customFormat="1" x14ac:dyDescent="0.2">
      <c r="A434" s="133" t="s">
        <v>385</v>
      </c>
      <c r="B434" s="32">
        <v>9</v>
      </c>
    </row>
    <row r="435" spans="1:2" s="157" customFormat="1" x14ac:dyDescent="0.2">
      <c r="A435" s="133" t="s">
        <v>386</v>
      </c>
      <c r="B435" s="32">
        <v>37</v>
      </c>
    </row>
    <row r="436" spans="1:2" s="157" customFormat="1" x14ac:dyDescent="0.2">
      <c r="A436" s="133" t="s">
        <v>552</v>
      </c>
      <c r="B436" s="32">
        <v>7</v>
      </c>
    </row>
    <row r="437" spans="1:2" s="157" customFormat="1" x14ac:dyDescent="0.2">
      <c r="A437" s="133" t="s">
        <v>389</v>
      </c>
      <c r="B437" s="36" t="s">
        <v>36</v>
      </c>
    </row>
    <row r="438" spans="1:2" s="157" customFormat="1" x14ac:dyDescent="0.2">
      <c r="A438" s="133" t="s">
        <v>390</v>
      </c>
      <c r="B438" s="36" t="s">
        <v>36</v>
      </c>
    </row>
    <row r="439" spans="1:2" s="157" customFormat="1" x14ac:dyDescent="0.2">
      <c r="A439" s="133" t="s">
        <v>391</v>
      </c>
      <c r="B439" s="32">
        <v>897</v>
      </c>
    </row>
    <row r="440" spans="1:2" s="157" customFormat="1" x14ac:dyDescent="0.2">
      <c r="A440" s="133" t="s">
        <v>393</v>
      </c>
      <c r="B440" s="32">
        <v>8</v>
      </c>
    </row>
    <row r="441" spans="1:2" s="157" customFormat="1" x14ac:dyDescent="0.2">
      <c r="A441" s="133" t="s">
        <v>394</v>
      </c>
      <c r="B441" s="36" t="s">
        <v>36</v>
      </c>
    </row>
    <row r="442" spans="1:2" s="157" customFormat="1" x14ac:dyDescent="0.2">
      <c r="A442" s="133" t="s">
        <v>396</v>
      </c>
      <c r="B442" s="32">
        <v>6</v>
      </c>
    </row>
    <row r="443" spans="1:2" s="157" customFormat="1" x14ac:dyDescent="0.2">
      <c r="A443" s="133" t="s">
        <v>397</v>
      </c>
      <c r="B443" s="36" t="s">
        <v>36</v>
      </c>
    </row>
    <row r="444" spans="1:2" s="157" customFormat="1" x14ac:dyDescent="0.2">
      <c r="A444" s="133" t="s">
        <v>399</v>
      </c>
      <c r="B444" s="32">
        <v>1</v>
      </c>
    </row>
    <row r="445" spans="1:2" s="157" customFormat="1" x14ac:dyDescent="0.2">
      <c r="A445" s="133" t="s">
        <v>400</v>
      </c>
      <c r="B445" s="36" t="s">
        <v>36</v>
      </c>
    </row>
    <row r="446" spans="1:2" s="157" customFormat="1" x14ac:dyDescent="0.2">
      <c r="A446" s="133" t="s">
        <v>357</v>
      </c>
      <c r="B446" s="26">
        <f>SUM(B430:B445)</f>
        <v>986</v>
      </c>
    </row>
    <row r="447" spans="1:2" s="157" customFormat="1" x14ac:dyDescent="0.2">
      <c r="A447" s="203" t="s">
        <v>421</v>
      </c>
      <c r="B447" s="48"/>
    </row>
    <row r="448" spans="1:2" s="157" customFormat="1" x14ac:dyDescent="0.2">
      <c r="A448" s="133" t="s">
        <v>381</v>
      </c>
      <c r="B448" s="36">
        <v>32</v>
      </c>
    </row>
    <row r="449" spans="1:2" s="157" customFormat="1" x14ac:dyDescent="0.2">
      <c r="A449" s="133" t="s">
        <v>382</v>
      </c>
      <c r="B449" s="32">
        <v>4</v>
      </c>
    </row>
    <row r="450" spans="1:2" s="157" customFormat="1" x14ac:dyDescent="0.2">
      <c r="A450" s="133" t="s">
        <v>383</v>
      </c>
      <c r="B450" s="32">
        <v>1</v>
      </c>
    </row>
    <row r="451" spans="1:2" s="157" customFormat="1" x14ac:dyDescent="0.2">
      <c r="A451" s="133" t="s">
        <v>384</v>
      </c>
      <c r="B451" s="36" t="s">
        <v>36</v>
      </c>
    </row>
    <row r="452" spans="1:2" s="157" customFormat="1" x14ac:dyDescent="0.2">
      <c r="A452" s="133" t="s">
        <v>385</v>
      </c>
      <c r="B452" s="32">
        <v>5</v>
      </c>
    </row>
    <row r="453" spans="1:2" s="157" customFormat="1" x14ac:dyDescent="0.2">
      <c r="A453" s="133" t="s">
        <v>386</v>
      </c>
      <c r="B453" s="32">
        <v>32</v>
      </c>
    </row>
    <row r="454" spans="1:2" s="157" customFormat="1" x14ac:dyDescent="0.2">
      <c r="A454" s="133" t="s">
        <v>552</v>
      </c>
      <c r="B454" s="32">
        <v>9</v>
      </c>
    </row>
    <row r="455" spans="1:2" s="157" customFormat="1" x14ac:dyDescent="0.2">
      <c r="A455" s="133" t="s">
        <v>389</v>
      </c>
      <c r="B455" s="36" t="s">
        <v>36</v>
      </c>
    </row>
    <row r="456" spans="1:2" s="157" customFormat="1" x14ac:dyDescent="0.2">
      <c r="A456" s="133" t="s">
        <v>390</v>
      </c>
      <c r="B456" s="36" t="s">
        <v>36</v>
      </c>
    </row>
    <row r="457" spans="1:2" s="157" customFormat="1" x14ac:dyDescent="0.2">
      <c r="A457" s="133" t="s">
        <v>391</v>
      </c>
      <c r="B457" s="32">
        <v>229</v>
      </c>
    </row>
    <row r="458" spans="1:2" s="157" customFormat="1" x14ac:dyDescent="0.2">
      <c r="A458" s="133" t="s">
        <v>393</v>
      </c>
      <c r="B458" s="32">
        <v>5</v>
      </c>
    </row>
    <row r="459" spans="1:2" s="157" customFormat="1" x14ac:dyDescent="0.2">
      <c r="A459" s="133" t="s">
        <v>394</v>
      </c>
      <c r="B459" s="36" t="s">
        <v>36</v>
      </c>
    </row>
    <row r="460" spans="1:2" s="157" customFormat="1" x14ac:dyDescent="0.2">
      <c r="A460" s="133" t="s">
        <v>396</v>
      </c>
      <c r="B460" s="32">
        <v>16</v>
      </c>
    </row>
    <row r="461" spans="1:2" s="157" customFormat="1" x14ac:dyDescent="0.2">
      <c r="A461" s="133" t="s">
        <v>397</v>
      </c>
      <c r="B461" s="36" t="s">
        <v>36</v>
      </c>
    </row>
    <row r="462" spans="1:2" s="157" customFormat="1" x14ac:dyDescent="0.2">
      <c r="A462" s="133" t="s">
        <v>399</v>
      </c>
      <c r="B462" s="32">
        <v>1</v>
      </c>
    </row>
    <row r="463" spans="1:2" s="157" customFormat="1" x14ac:dyDescent="0.2">
      <c r="A463" s="133" t="s">
        <v>400</v>
      </c>
      <c r="B463" s="36" t="s">
        <v>36</v>
      </c>
    </row>
    <row r="464" spans="1:2" s="157" customFormat="1" x14ac:dyDescent="0.2">
      <c r="A464" s="133" t="s">
        <v>357</v>
      </c>
      <c r="B464" s="26">
        <f>SUM(B448:B463)</f>
        <v>334</v>
      </c>
    </row>
    <row r="465" spans="1:2" s="157" customFormat="1" x14ac:dyDescent="0.2">
      <c r="A465" s="203" t="s">
        <v>406</v>
      </c>
      <c r="B465" s="48"/>
    </row>
    <row r="466" spans="1:2" s="157" customFormat="1" x14ac:dyDescent="0.2">
      <c r="A466" s="133" t="s">
        <v>381</v>
      </c>
      <c r="B466" s="36">
        <v>31</v>
      </c>
    </row>
    <row r="467" spans="1:2" s="157" customFormat="1" x14ac:dyDescent="0.2">
      <c r="A467" s="133" t="s">
        <v>382</v>
      </c>
      <c r="B467" s="32">
        <v>6</v>
      </c>
    </row>
    <row r="468" spans="1:2" s="157" customFormat="1" x14ac:dyDescent="0.2">
      <c r="A468" s="133" t="s">
        <v>383</v>
      </c>
      <c r="B468" s="36" t="s">
        <v>36</v>
      </c>
    </row>
    <row r="469" spans="1:2" s="157" customFormat="1" x14ac:dyDescent="0.2">
      <c r="A469" s="133" t="s">
        <v>384</v>
      </c>
      <c r="B469" s="36" t="s">
        <v>36</v>
      </c>
    </row>
    <row r="470" spans="1:2" s="157" customFormat="1" x14ac:dyDescent="0.2">
      <c r="A470" s="133" t="s">
        <v>385</v>
      </c>
      <c r="B470" s="32">
        <v>10</v>
      </c>
    </row>
    <row r="471" spans="1:2" s="157" customFormat="1" x14ac:dyDescent="0.2">
      <c r="A471" s="133" t="s">
        <v>386</v>
      </c>
      <c r="B471" s="36">
        <v>30</v>
      </c>
    </row>
    <row r="472" spans="1:2" s="157" customFormat="1" x14ac:dyDescent="0.2">
      <c r="A472" s="133" t="s">
        <v>552</v>
      </c>
      <c r="B472" s="36">
        <v>22</v>
      </c>
    </row>
    <row r="473" spans="1:2" s="157" customFormat="1" x14ac:dyDescent="0.2">
      <c r="A473" s="133" t="s">
        <v>389</v>
      </c>
      <c r="B473" s="36" t="s">
        <v>36</v>
      </c>
    </row>
    <row r="474" spans="1:2" s="157" customFormat="1" x14ac:dyDescent="0.2">
      <c r="A474" s="133" t="s">
        <v>390</v>
      </c>
      <c r="B474" s="36" t="s">
        <v>36</v>
      </c>
    </row>
    <row r="475" spans="1:2" s="157" customFormat="1" x14ac:dyDescent="0.2">
      <c r="A475" s="133" t="s">
        <v>391</v>
      </c>
      <c r="B475" s="36">
        <v>48</v>
      </c>
    </row>
    <row r="476" spans="1:2" s="157" customFormat="1" x14ac:dyDescent="0.2">
      <c r="A476" s="133" t="s">
        <v>393</v>
      </c>
      <c r="B476" s="36">
        <v>16</v>
      </c>
    </row>
    <row r="477" spans="1:2" s="157" customFormat="1" x14ac:dyDescent="0.2">
      <c r="A477" s="133" t="s">
        <v>394</v>
      </c>
      <c r="B477" s="36">
        <v>3</v>
      </c>
    </row>
    <row r="478" spans="1:2" s="157" customFormat="1" x14ac:dyDescent="0.2">
      <c r="A478" s="133" t="s">
        <v>396</v>
      </c>
      <c r="B478" s="36">
        <v>23</v>
      </c>
    </row>
    <row r="479" spans="1:2" s="157" customFormat="1" x14ac:dyDescent="0.2">
      <c r="A479" s="133" t="s">
        <v>397</v>
      </c>
      <c r="B479" s="36" t="s">
        <v>36</v>
      </c>
    </row>
    <row r="480" spans="1:2" s="157" customFormat="1" x14ac:dyDescent="0.2">
      <c r="A480" s="133" t="s">
        <v>399</v>
      </c>
      <c r="B480" s="36" t="s">
        <v>36</v>
      </c>
    </row>
    <row r="481" spans="1:2" s="157" customFormat="1" x14ac:dyDescent="0.2">
      <c r="A481" s="133" t="s">
        <v>400</v>
      </c>
      <c r="B481" s="36">
        <v>1</v>
      </c>
    </row>
    <row r="482" spans="1:2" s="157" customFormat="1" x14ac:dyDescent="0.2">
      <c r="A482" s="133" t="s">
        <v>357</v>
      </c>
      <c r="B482" s="48">
        <f>SUM(B466:B481)</f>
        <v>190</v>
      </c>
    </row>
    <row r="483" spans="1:2" s="157" customFormat="1" x14ac:dyDescent="0.2">
      <c r="A483" s="203" t="s">
        <v>407</v>
      </c>
      <c r="B483" s="48"/>
    </row>
    <row r="484" spans="1:2" s="157" customFormat="1" x14ac:dyDescent="0.2">
      <c r="A484" s="133" t="s">
        <v>381</v>
      </c>
      <c r="B484" s="36">
        <v>51</v>
      </c>
    </row>
    <row r="485" spans="1:2" s="157" customFormat="1" x14ac:dyDescent="0.2">
      <c r="A485" s="133" t="s">
        <v>382</v>
      </c>
      <c r="B485" s="32">
        <v>5</v>
      </c>
    </row>
    <row r="486" spans="1:2" s="157" customFormat="1" x14ac:dyDescent="0.2">
      <c r="A486" s="133" t="s">
        <v>383</v>
      </c>
      <c r="B486" s="36" t="s">
        <v>36</v>
      </c>
    </row>
    <row r="487" spans="1:2" s="157" customFormat="1" x14ac:dyDescent="0.2">
      <c r="A487" s="133" t="s">
        <v>384</v>
      </c>
      <c r="B487" s="36" t="s">
        <v>36</v>
      </c>
    </row>
    <row r="488" spans="1:2" s="157" customFormat="1" x14ac:dyDescent="0.2">
      <c r="A488" s="133" t="s">
        <v>385</v>
      </c>
      <c r="B488" s="32">
        <v>6</v>
      </c>
    </row>
    <row r="489" spans="1:2" s="157" customFormat="1" x14ac:dyDescent="0.2">
      <c r="A489" s="133" t="s">
        <v>386</v>
      </c>
      <c r="B489" s="36">
        <v>28</v>
      </c>
    </row>
    <row r="490" spans="1:2" s="157" customFormat="1" x14ac:dyDescent="0.2">
      <c r="A490" s="133" t="s">
        <v>552</v>
      </c>
      <c r="B490" s="36">
        <v>7</v>
      </c>
    </row>
    <row r="491" spans="1:2" s="157" customFormat="1" x14ac:dyDescent="0.2">
      <c r="A491" s="133" t="s">
        <v>389</v>
      </c>
      <c r="B491" s="36" t="s">
        <v>36</v>
      </c>
    </row>
    <row r="492" spans="1:2" s="157" customFormat="1" x14ac:dyDescent="0.2">
      <c r="A492" s="133" t="s">
        <v>390</v>
      </c>
      <c r="B492" s="36" t="s">
        <v>36</v>
      </c>
    </row>
    <row r="493" spans="1:2" s="157" customFormat="1" x14ac:dyDescent="0.2">
      <c r="A493" s="133" t="s">
        <v>391</v>
      </c>
      <c r="B493" s="36">
        <v>12</v>
      </c>
    </row>
    <row r="494" spans="1:2" s="157" customFormat="1" x14ac:dyDescent="0.2">
      <c r="A494" s="133" t="s">
        <v>393</v>
      </c>
      <c r="B494" s="36">
        <v>55</v>
      </c>
    </row>
    <row r="495" spans="1:2" s="157" customFormat="1" x14ac:dyDescent="0.2">
      <c r="A495" s="133" t="s">
        <v>394</v>
      </c>
      <c r="B495" s="36" t="s">
        <v>36</v>
      </c>
    </row>
    <row r="496" spans="1:2" s="157" customFormat="1" x14ac:dyDescent="0.2">
      <c r="A496" s="133" t="s">
        <v>396</v>
      </c>
      <c r="B496" s="32">
        <v>35</v>
      </c>
    </row>
    <row r="497" spans="1:2" s="157" customFormat="1" x14ac:dyDescent="0.2">
      <c r="A497" s="133" t="s">
        <v>397</v>
      </c>
      <c r="B497" s="36" t="s">
        <v>36</v>
      </c>
    </row>
    <row r="498" spans="1:2" s="157" customFormat="1" x14ac:dyDescent="0.2">
      <c r="A498" s="133" t="s">
        <v>399</v>
      </c>
      <c r="B498" s="36">
        <v>2</v>
      </c>
    </row>
    <row r="499" spans="1:2" s="157" customFormat="1" x14ac:dyDescent="0.2">
      <c r="A499" s="133" t="s">
        <v>400</v>
      </c>
      <c r="B499" s="27" t="s">
        <v>36</v>
      </c>
    </row>
    <row r="500" spans="1:2" s="157" customFormat="1" x14ac:dyDescent="0.2">
      <c r="A500" s="133" t="s">
        <v>357</v>
      </c>
      <c r="B500" s="26">
        <f>SUM(B484:B499)</f>
        <v>201</v>
      </c>
    </row>
    <row r="501" spans="1:2" s="157" customFormat="1" x14ac:dyDescent="0.2">
      <c r="A501" s="203" t="s">
        <v>408</v>
      </c>
      <c r="B501" s="48"/>
    </row>
    <row r="502" spans="1:2" s="157" customFormat="1" x14ac:dyDescent="0.2">
      <c r="A502" s="133" t="s">
        <v>381</v>
      </c>
      <c r="B502" s="36">
        <v>92</v>
      </c>
    </row>
    <row r="503" spans="1:2" s="157" customFormat="1" x14ac:dyDescent="0.2">
      <c r="A503" s="133" t="s">
        <v>382</v>
      </c>
      <c r="B503" s="32">
        <v>4</v>
      </c>
    </row>
    <row r="504" spans="1:2" s="157" customFormat="1" x14ac:dyDescent="0.2">
      <c r="A504" s="133" t="s">
        <v>383</v>
      </c>
      <c r="B504" s="32">
        <v>3</v>
      </c>
    </row>
    <row r="505" spans="1:2" s="157" customFormat="1" x14ac:dyDescent="0.2">
      <c r="A505" s="133" t="s">
        <v>384</v>
      </c>
      <c r="B505" s="32">
        <v>1</v>
      </c>
    </row>
    <row r="506" spans="1:2" s="157" customFormat="1" x14ac:dyDescent="0.2">
      <c r="A506" s="133" t="s">
        <v>385</v>
      </c>
      <c r="B506" s="32">
        <v>11</v>
      </c>
    </row>
    <row r="507" spans="1:2" s="157" customFormat="1" x14ac:dyDescent="0.2">
      <c r="A507" s="133" t="s">
        <v>386</v>
      </c>
      <c r="B507" s="32">
        <v>37</v>
      </c>
    </row>
    <row r="508" spans="1:2" s="157" customFormat="1" x14ac:dyDescent="0.2">
      <c r="A508" s="133" t="s">
        <v>552</v>
      </c>
      <c r="B508" s="32">
        <v>15</v>
      </c>
    </row>
    <row r="509" spans="1:2" s="157" customFormat="1" x14ac:dyDescent="0.2">
      <c r="A509" s="133" t="s">
        <v>389</v>
      </c>
      <c r="B509" s="36" t="s">
        <v>36</v>
      </c>
    </row>
    <row r="510" spans="1:2" s="157" customFormat="1" x14ac:dyDescent="0.2">
      <c r="A510" s="133" t="s">
        <v>390</v>
      </c>
      <c r="B510" s="36" t="s">
        <v>36</v>
      </c>
    </row>
    <row r="511" spans="1:2" s="157" customFormat="1" x14ac:dyDescent="0.2">
      <c r="A511" s="133" t="s">
        <v>391</v>
      </c>
      <c r="B511" s="36" t="s">
        <v>36</v>
      </c>
    </row>
    <row r="512" spans="1:2" s="157" customFormat="1" x14ac:dyDescent="0.2">
      <c r="A512" s="133" t="s">
        <v>393</v>
      </c>
      <c r="B512" s="32">
        <v>58</v>
      </c>
    </row>
    <row r="513" spans="1:2" s="157" customFormat="1" x14ac:dyDescent="0.2">
      <c r="A513" s="133" t="s">
        <v>394</v>
      </c>
      <c r="B513" s="32">
        <v>3</v>
      </c>
    </row>
    <row r="514" spans="1:2" s="157" customFormat="1" x14ac:dyDescent="0.2">
      <c r="A514" s="133" t="s">
        <v>396</v>
      </c>
      <c r="B514" s="32">
        <v>39</v>
      </c>
    </row>
    <row r="515" spans="1:2" s="157" customFormat="1" x14ac:dyDescent="0.2">
      <c r="A515" s="133" t="s">
        <v>397</v>
      </c>
      <c r="B515" s="32">
        <v>1</v>
      </c>
    </row>
    <row r="516" spans="1:2" s="157" customFormat="1" x14ac:dyDescent="0.2">
      <c r="A516" s="133" t="s">
        <v>399</v>
      </c>
      <c r="B516" s="32">
        <v>1</v>
      </c>
    </row>
    <row r="517" spans="1:2" s="157" customFormat="1" x14ac:dyDescent="0.2">
      <c r="A517" s="133" t="s">
        <v>400</v>
      </c>
      <c r="B517" s="36" t="s">
        <v>36</v>
      </c>
    </row>
    <row r="518" spans="1:2" s="157" customFormat="1" x14ac:dyDescent="0.2">
      <c r="A518" s="133" t="s">
        <v>357</v>
      </c>
      <c r="B518" s="26">
        <f>SUM(B502:B517)</f>
        <v>265</v>
      </c>
    </row>
    <row r="519" spans="1:2" s="157" customFormat="1" x14ac:dyDescent="0.2">
      <c r="A519" s="203" t="s">
        <v>409</v>
      </c>
      <c r="B519" s="48"/>
    </row>
    <row r="520" spans="1:2" s="157" customFormat="1" x14ac:dyDescent="0.2">
      <c r="A520" s="133" t="s">
        <v>381</v>
      </c>
      <c r="B520" s="36">
        <v>109</v>
      </c>
    </row>
    <row r="521" spans="1:2" s="157" customFormat="1" x14ac:dyDescent="0.2">
      <c r="A521" s="133" t="s">
        <v>382</v>
      </c>
      <c r="B521" s="32">
        <v>6</v>
      </c>
    </row>
    <row r="522" spans="1:2" s="157" customFormat="1" x14ac:dyDescent="0.2">
      <c r="A522" s="133" t="s">
        <v>383</v>
      </c>
      <c r="B522" s="36" t="s">
        <v>36</v>
      </c>
    </row>
    <row r="523" spans="1:2" s="157" customFormat="1" x14ac:dyDescent="0.2">
      <c r="A523" s="133" t="s">
        <v>384</v>
      </c>
      <c r="B523" s="36" t="s">
        <v>36</v>
      </c>
    </row>
    <row r="524" spans="1:2" s="157" customFormat="1" x14ac:dyDescent="0.2">
      <c r="A524" s="133" t="s">
        <v>385</v>
      </c>
      <c r="B524" s="32">
        <v>6</v>
      </c>
    </row>
    <row r="525" spans="1:2" s="157" customFormat="1" x14ac:dyDescent="0.2">
      <c r="A525" s="133" t="s">
        <v>386</v>
      </c>
      <c r="B525" s="36">
        <v>30</v>
      </c>
    </row>
    <row r="526" spans="1:2" s="157" customFormat="1" x14ac:dyDescent="0.2">
      <c r="A526" s="133" t="s">
        <v>552</v>
      </c>
      <c r="B526" s="36">
        <v>30</v>
      </c>
    </row>
    <row r="527" spans="1:2" s="157" customFormat="1" x14ac:dyDescent="0.2">
      <c r="A527" s="133" t="s">
        <v>389</v>
      </c>
      <c r="B527" s="36" t="s">
        <v>36</v>
      </c>
    </row>
    <row r="528" spans="1:2" s="157" customFormat="1" x14ac:dyDescent="0.2">
      <c r="A528" s="133" t="s">
        <v>390</v>
      </c>
      <c r="B528" s="36" t="s">
        <v>36</v>
      </c>
    </row>
    <row r="529" spans="1:2" s="157" customFormat="1" x14ac:dyDescent="0.2">
      <c r="A529" s="133" t="s">
        <v>391</v>
      </c>
      <c r="B529" s="36" t="s">
        <v>36</v>
      </c>
    </row>
    <row r="530" spans="1:2" s="157" customFormat="1" x14ac:dyDescent="0.2">
      <c r="A530" s="133" t="s">
        <v>393</v>
      </c>
      <c r="B530" s="32">
        <v>30</v>
      </c>
    </row>
    <row r="531" spans="1:2" s="157" customFormat="1" x14ac:dyDescent="0.2">
      <c r="A531" s="133" t="s">
        <v>394</v>
      </c>
      <c r="B531" s="32">
        <v>8</v>
      </c>
    </row>
    <row r="532" spans="1:2" s="157" customFormat="1" x14ac:dyDescent="0.2">
      <c r="A532" s="133" t="s">
        <v>396</v>
      </c>
      <c r="B532" s="32">
        <v>5</v>
      </c>
    </row>
    <row r="533" spans="1:2" s="157" customFormat="1" x14ac:dyDescent="0.2">
      <c r="A533" s="133" t="s">
        <v>397</v>
      </c>
      <c r="B533" s="36" t="s">
        <v>36</v>
      </c>
    </row>
    <row r="534" spans="1:2" s="157" customFormat="1" x14ac:dyDescent="0.2">
      <c r="A534" s="133" t="s">
        <v>399</v>
      </c>
      <c r="B534" s="32">
        <v>1</v>
      </c>
    </row>
    <row r="535" spans="1:2" s="157" customFormat="1" x14ac:dyDescent="0.2">
      <c r="A535" s="133" t="s">
        <v>400</v>
      </c>
      <c r="B535" s="36" t="s">
        <v>36</v>
      </c>
    </row>
    <row r="536" spans="1:2" s="157" customFormat="1" x14ac:dyDescent="0.2">
      <c r="A536" s="133" t="s">
        <v>357</v>
      </c>
      <c r="B536" s="26">
        <f>SUM(B520:B535)</f>
        <v>225</v>
      </c>
    </row>
    <row r="537" spans="1:2" s="157" customFormat="1" x14ac:dyDescent="0.2">
      <c r="A537" s="203" t="s">
        <v>410</v>
      </c>
      <c r="B537" s="48"/>
    </row>
    <row r="538" spans="1:2" s="157" customFormat="1" x14ac:dyDescent="0.2">
      <c r="A538" s="133" t="s">
        <v>381</v>
      </c>
      <c r="B538" s="36">
        <v>122</v>
      </c>
    </row>
    <row r="539" spans="1:2" s="157" customFormat="1" x14ac:dyDescent="0.2">
      <c r="A539" s="133" t="s">
        <v>382</v>
      </c>
      <c r="B539" s="32">
        <v>6</v>
      </c>
    </row>
    <row r="540" spans="1:2" s="157" customFormat="1" x14ac:dyDescent="0.2">
      <c r="A540" s="133" t="s">
        <v>383</v>
      </c>
      <c r="B540" s="32">
        <v>1</v>
      </c>
    </row>
    <row r="541" spans="1:2" s="157" customFormat="1" x14ac:dyDescent="0.2">
      <c r="A541" s="133" t="s">
        <v>384</v>
      </c>
      <c r="B541" s="36" t="s">
        <v>36</v>
      </c>
    </row>
    <row r="542" spans="1:2" s="157" customFormat="1" x14ac:dyDescent="0.2">
      <c r="A542" s="133" t="s">
        <v>385</v>
      </c>
      <c r="B542" s="32">
        <v>10</v>
      </c>
    </row>
    <row r="543" spans="1:2" s="157" customFormat="1" x14ac:dyDescent="0.2">
      <c r="A543" s="133" t="s">
        <v>386</v>
      </c>
      <c r="B543" s="36">
        <v>30</v>
      </c>
    </row>
    <row r="544" spans="1:2" s="157" customFormat="1" x14ac:dyDescent="0.2">
      <c r="A544" s="133" t="s">
        <v>552</v>
      </c>
      <c r="B544" s="36">
        <v>10</v>
      </c>
    </row>
    <row r="545" spans="1:2" s="157" customFormat="1" x14ac:dyDescent="0.2">
      <c r="A545" s="133" t="s">
        <v>389</v>
      </c>
      <c r="B545" s="36" t="s">
        <v>36</v>
      </c>
    </row>
    <row r="546" spans="1:2" s="157" customFormat="1" x14ac:dyDescent="0.2">
      <c r="A546" s="133" t="s">
        <v>390</v>
      </c>
      <c r="B546" s="36" t="s">
        <v>36</v>
      </c>
    </row>
    <row r="547" spans="1:2" s="157" customFormat="1" x14ac:dyDescent="0.2">
      <c r="A547" s="133" t="s">
        <v>391</v>
      </c>
      <c r="B547" s="36" t="s">
        <v>36</v>
      </c>
    </row>
    <row r="548" spans="1:2" s="157" customFormat="1" x14ac:dyDescent="0.2">
      <c r="A548" s="133" t="s">
        <v>393</v>
      </c>
      <c r="B548" s="32">
        <v>12</v>
      </c>
    </row>
    <row r="549" spans="1:2" s="157" customFormat="1" x14ac:dyDescent="0.2">
      <c r="A549" s="133" t="s">
        <v>394</v>
      </c>
      <c r="B549" s="36">
        <v>9</v>
      </c>
    </row>
    <row r="550" spans="1:2" s="157" customFormat="1" x14ac:dyDescent="0.2">
      <c r="A550" s="133" t="s">
        <v>396</v>
      </c>
      <c r="B550" s="32">
        <v>8</v>
      </c>
    </row>
    <row r="551" spans="1:2" s="157" customFormat="1" x14ac:dyDescent="0.2">
      <c r="A551" s="133" t="s">
        <v>397</v>
      </c>
      <c r="B551" s="36">
        <v>6</v>
      </c>
    </row>
    <row r="552" spans="1:2" s="157" customFormat="1" x14ac:dyDescent="0.2">
      <c r="A552" s="133" t="s">
        <v>399</v>
      </c>
      <c r="B552" s="32">
        <v>1</v>
      </c>
    </row>
    <row r="553" spans="1:2" s="157" customFormat="1" x14ac:dyDescent="0.2">
      <c r="A553" s="133" t="s">
        <v>400</v>
      </c>
      <c r="B553" s="27" t="s">
        <v>36</v>
      </c>
    </row>
    <row r="554" spans="1:2" s="157" customFormat="1" x14ac:dyDescent="0.2">
      <c r="A554" s="133" t="s">
        <v>357</v>
      </c>
      <c r="B554" s="26">
        <f>SUM(B538:B553)</f>
        <v>215</v>
      </c>
    </row>
    <row r="555" spans="1:2" s="157" customFormat="1" x14ac:dyDescent="0.2">
      <c r="A555" s="203" t="s">
        <v>411</v>
      </c>
      <c r="B555" s="48"/>
    </row>
    <row r="556" spans="1:2" s="157" customFormat="1" x14ac:dyDescent="0.2">
      <c r="A556" s="133" t="s">
        <v>381</v>
      </c>
      <c r="B556" s="36">
        <v>115</v>
      </c>
    </row>
    <row r="557" spans="1:2" s="157" customFormat="1" x14ac:dyDescent="0.2">
      <c r="A557" s="133" t="s">
        <v>382</v>
      </c>
      <c r="B557" s="32">
        <v>3</v>
      </c>
    </row>
    <row r="558" spans="1:2" s="157" customFormat="1" x14ac:dyDescent="0.2">
      <c r="A558" s="133" t="s">
        <v>383</v>
      </c>
      <c r="B558" s="32">
        <v>1</v>
      </c>
    </row>
    <row r="559" spans="1:2" s="157" customFormat="1" x14ac:dyDescent="0.2">
      <c r="A559" s="133" t="s">
        <v>384</v>
      </c>
      <c r="B559" s="36" t="s">
        <v>36</v>
      </c>
    </row>
    <row r="560" spans="1:2" s="157" customFormat="1" x14ac:dyDescent="0.2">
      <c r="A560" s="133" t="s">
        <v>385</v>
      </c>
      <c r="B560" s="32">
        <v>7</v>
      </c>
    </row>
    <row r="561" spans="1:2" s="157" customFormat="1" x14ac:dyDescent="0.2">
      <c r="A561" s="133" t="s">
        <v>386</v>
      </c>
      <c r="B561" s="36">
        <v>28</v>
      </c>
    </row>
    <row r="562" spans="1:2" s="157" customFormat="1" x14ac:dyDescent="0.2">
      <c r="A562" s="133" t="s">
        <v>552</v>
      </c>
      <c r="B562" s="36">
        <v>15</v>
      </c>
    </row>
    <row r="563" spans="1:2" s="157" customFormat="1" x14ac:dyDescent="0.2">
      <c r="A563" s="133" t="s">
        <v>389</v>
      </c>
      <c r="B563" s="36" t="s">
        <v>36</v>
      </c>
    </row>
    <row r="564" spans="1:2" s="157" customFormat="1" x14ac:dyDescent="0.2">
      <c r="A564" s="133" t="s">
        <v>390</v>
      </c>
      <c r="B564" s="36">
        <v>1</v>
      </c>
    </row>
    <row r="565" spans="1:2" s="157" customFormat="1" x14ac:dyDescent="0.2">
      <c r="A565" s="133" t="s">
        <v>391</v>
      </c>
      <c r="B565" s="36" t="s">
        <v>36</v>
      </c>
    </row>
    <row r="566" spans="1:2" s="157" customFormat="1" x14ac:dyDescent="0.2">
      <c r="A566" s="133" t="s">
        <v>393</v>
      </c>
      <c r="B566" s="36">
        <v>16</v>
      </c>
    </row>
    <row r="567" spans="1:2" s="157" customFormat="1" x14ac:dyDescent="0.2">
      <c r="A567" s="133" t="s">
        <v>394</v>
      </c>
      <c r="B567" s="36">
        <v>8</v>
      </c>
    </row>
    <row r="568" spans="1:2" s="157" customFormat="1" x14ac:dyDescent="0.2">
      <c r="A568" s="133" t="s">
        <v>396</v>
      </c>
      <c r="B568" s="36">
        <v>3</v>
      </c>
    </row>
    <row r="569" spans="1:2" s="157" customFormat="1" x14ac:dyDescent="0.2">
      <c r="A569" s="133" t="s">
        <v>397</v>
      </c>
      <c r="B569" s="36" t="s">
        <v>36</v>
      </c>
    </row>
    <row r="570" spans="1:2" s="157" customFormat="1" x14ac:dyDescent="0.2">
      <c r="A570" s="133" t="s">
        <v>399</v>
      </c>
      <c r="B570" s="36">
        <v>3</v>
      </c>
    </row>
    <row r="571" spans="1:2" s="157" customFormat="1" x14ac:dyDescent="0.2">
      <c r="A571" s="133" t="s">
        <v>400</v>
      </c>
      <c r="B571" s="36" t="s">
        <v>36</v>
      </c>
    </row>
    <row r="572" spans="1:2" s="157" customFormat="1" x14ac:dyDescent="0.2">
      <c r="A572" s="133" t="s">
        <v>357</v>
      </c>
      <c r="B572" s="26">
        <f>SUM(B556:B571)</f>
        <v>200</v>
      </c>
    </row>
    <row r="573" spans="1:2" s="157" customFormat="1" x14ac:dyDescent="0.2">
      <c r="A573" s="203" t="s">
        <v>412</v>
      </c>
      <c r="B573" s="48"/>
    </row>
    <row r="574" spans="1:2" s="157" customFormat="1" x14ac:dyDescent="0.2">
      <c r="A574" s="133" t="s">
        <v>381</v>
      </c>
      <c r="B574" s="36">
        <v>101</v>
      </c>
    </row>
    <row r="575" spans="1:2" s="157" customFormat="1" x14ac:dyDescent="0.2">
      <c r="A575" s="133" t="s">
        <v>382</v>
      </c>
      <c r="B575" s="32">
        <v>5</v>
      </c>
    </row>
    <row r="576" spans="1:2" s="157" customFormat="1" x14ac:dyDescent="0.2">
      <c r="A576" s="133" t="s">
        <v>383</v>
      </c>
      <c r="B576" s="32">
        <v>1</v>
      </c>
    </row>
    <row r="577" spans="1:2" s="157" customFormat="1" x14ac:dyDescent="0.2">
      <c r="A577" s="133" t="s">
        <v>384</v>
      </c>
      <c r="B577" s="36" t="s">
        <v>36</v>
      </c>
    </row>
    <row r="578" spans="1:2" s="157" customFormat="1" x14ac:dyDescent="0.2">
      <c r="A578" s="133" t="s">
        <v>385</v>
      </c>
      <c r="B578" s="32">
        <v>21</v>
      </c>
    </row>
    <row r="579" spans="1:2" s="157" customFormat="1" x14ac:dyDescent="0.2">
      <c r="A579" s="133" t="s">
        <v>386</v>
      </c>
      <c r="B579" s="36">
        <v>39</v>
      </c>
    </row>
    <row r="580" spans="1:2" s="157" customFormat="1" x14ac:dyDescent="0.2">
      <c r="A580" s="133" t="s">
        <v>552</v>
      </c>
      <c r="B580" s="36">
        <v>12</v>
      </c>
    </row>
    <row r="581" spans="1:2" s="157" customFormat="1" x14ac:dyDescent="0.2">
      <c r="A581" s="133" t="s">
        <v>389</v>
      </c>
      <c r="B581" s="36" t="s">
        <v>36</v>
      </c>
    </row>
    <row r="582" spans="1:2" s="157" customFormat="1" x14ac:dyDescent="0.2">
      <c r="A582" s="133" t="s">
        <v>390</v>
      </c>
      <c r="B582" s="36" t="s">
        <v>36</v>
      </c>
    </row>
    <row r="583" spans="1:2" s="157" customFormat="1" x14ac:dyDescent="0.2">
      <c r="A583" s="133" t="s">
        <v>391</v>
      </c>
      <c r="B583" s="36" t="s">
        <v>36</v>
      </c>
    </row>
    <row r="584" spans="1:2" s="157" customFormat="1" x14ac:dyDescent="0.2">
      <c r="A584" s="133" t="s">
        <v>393</v>
      </c>
      <c r="B584" s="32">
        <v>15</v>
      </c>
    </row>
    <row r="585" spans="1:2" s="157" customFormat="1" x14ac:dyDescent="0.2">
      <c r="A585" s="133" t="s">
        <v>394</v>
      </c>
      <c r="B585" s="36">
        <v>4</v>
      </c>
    </row>
    <row r="586" spans="1:2" s="157" customFormat="1" x14ac:dyDescent="0.2">
      <c r="A586" s="133" t="s">
        <v>396</v>
      </c>
      <c r="B586" s="32">
        <v>20</v>
      </c>
    </row>
    <row r="587" spans="1:2" s="157" customFormat="1" x14ac:dyDescent="0.2">
      <c r="A587" s="133" t="s">
        <v>397</v>
      </c>
      <c r="B587" s="36" t="s">
        <v>36</v>
      </c>
    </row>
    <row r="588" spans="1:2" s="157" customFormat="1" x14ac:dyDescent="0.2">
      <c r="A588" s="133" t="s">
        <v>399</v>
      </c>
      <c r="B588" s="32">
        <v>2</v>
      </c>
    </row>
    <row r="589" spans="1:2" s="157" customFormat="1" x14ac:dyDescent="0.2">
      <c r="A589" s="133" t="s">
        <v>400</v>
      </c>
      <c r="B589" s="36" t="s">
        <v>36</v>
      </c>
    </row>
    <row r="590" spans="1:2" s="157" customFormat="1" x14ac:dyDescent="0.2">
      <c r="A590" s="133" t="s">
        <v>357</v>
      </c>
      <c r="B590" s="26">
        <f>SUM(B574:B589)</f>
        <v>220</v>
      </c>
    </row>
    <row r="591" spans="1:2" s="157" customFormat="1" x14ac:dyDescent="0.2">
      <c r="A591" s="203" t="s">
        <v>413</v>
      </c>
      <c r="B591" s="48"/>
    </row>
    <row r="592" spans="1:2" s="157" customFormat="1" x14ac:dyDescent="0.2">
      <c r="A592" s="133" t="s">
        <v>381</v>
      </c>
      <c r="B592" s="36">
        <v>75</v>
      </c>
    </row>
    <row r="593" spans="1:2" s="157" customFormat="1" x14ac:dyDescent="0.2">
      <c r="A593" s="133" t="s">
        <v>382</v>
      </c>
      <c r="B593" s="32">
        <v>2</v>
      </c>
    </row>
    <row r="594" spans="1:2" s="157" customFormat="1" x14ac:dyDescent="0.2">
      <c r="A594" s="133" t="s">
        <v>383</v>
      </c>
      <c r="B594" s="36" t="s">
        <v>36</v>
      </c>
    </row>
    <row r="595" spans="1:2" s="157" customFormat="1" x14ac:dyDescent="0.2">
      <c r="A595" s="133" t="s">
        <v>384</v>
      </c>
      <c r="B595" s="36" t="s">
        <v>36</v>
      </c>
    </row>
    <row r="596" spans="1:2" s="157" customFormat="1" x14ac:dyDescent="0.2">
      <c r="A596" s="133" t="s">
        <v>385</v>
      </c>
      <c r="B596" s="32">
        <v>13</v>
      </c>
    </row>
    <row r="597" spans="1:2" s="157" customFormat="1" x14ac:dyDescent="0.2">
      <c r="A597" s="133" t="s">
        <v>386</v>
      </c>
      <c r="B597" s="36">
        <v>41</v>
      </c>
    </row>
    <row r="598" spans="1:2" s="157" customFormat="1" x14ac:dyDescent="0.2">
      <c r="A598" s="133" t="s">
        <v>552</v>
      </c>
      <c r="B598" s="36">
        <v>6</v>
      </c>
    </row>
    <row r="599" spans="1:2" s="157" customFormat="1" x14ac:dyDescent="0.2">
      <c r="A599" s="133" t="s">
        <v>389</v>
      </c>
      <c r="B599" s="36">
        <v>1</v>
      </c>
    </row>
    <row r="600" spans="1:2" s="157" customFormat="1" x14ac:dyDescent="0.2">
      <c r="A600" s="133" t="s">
        <v>390</v>
      </c>
      <c r="B600" s="36" t="s">
        <v>36</v>
      </c>
    </row>
    <row r="601" spans="1:2" s="157" customFormat="1" x14ac:dyDescent="0.2">
      <c r="A601" s="133" t="s">
        <v>391</v>
      </c>
      <c r="B601" s="36" t="s">
        <v>36</v>
      </c>
    </row>
    <row r="602" spans="1:2" s="157" customFormat="1" x14ac:dyDescent="0.2">
      <c r="A602" s="133" t="s">
        <v>393</v>
      </c>
      <c r="B602" s="36">
        <v>49</v>
      </c>
    </row>
    <row r="603" spans="1:2" s="157" customFormat="1" x14ac:dyDescent="0.2">
      <c r="A603" s="133" t="s">
        <v>394</v>
      </c>
      <c r="B603" s="36" t="s">
        <v>36</v>
      </c>
    </row>
    <row r="604" spans="1:2" s="157" customFormat="1" x14ac:dyDescent="0.2">
      <c r="A604" s="133" t="s">
        <v>396</v>
      </c>
      <c r="B604" s="32">
        <v>12</v>
      </c>
    </row>
    <row r="605" spans="1:2" s="157" customFormat="1" x14ac:dyDescent="0.2">
      <c r="A605" s="133" t="s">
        <v>397</v>
      </c>
      <c r="B605" s="36" t="s">
        <v>36</v>
      </c>
    </row>
    <row r="606" spans="1:2" s="157" customFormat="1" x14ac:dyDescent="0.2">
      <c r="A606" s="133" t="s">
        <v>399</v>
      </c>
      <c r="B606" s="32">
        <v>3</v>
      </c>
    </row>
    <row r="607" spans="1:2" s="157" customFormat="1" x14ac:dyDescent="0.2">
      <c r="A607" s="133" t="s">
        <v>400</v>
      </c>
      <c r="B607" s="36" t="s">
        <v>36</v>
      </c>
    </row>
    <row r="608" spans="1:2" s="157" customFormat="1" x14ac:dyDescent="0.2">
      <c r="A608" s="133" t="s">
        <v>357</v>
      </c>
      <c r="B608" s="26">
        <f>SUM(B592:B607)</f>
        <v>202</v>
      </c>
    </row>
    <row r="609" spans="1:2" s="157" customFormat="1" x14ac:dyDescent="0.2">
      <c r="A609" s="203" t="s">
        <v>414</v>
      </c>
      <c r="B609" s="48"/>
    </row>
    <row r="610" spans="1:2" s="157" customFormat="1" x14ac:dyDescent="0.2">
      <c r="A610" s="102" t="s">
        <v>381</v>
      </c>
      <c r="B610" s="36">
        <v>54</v>
      </c>
    </row>
    <row r="611" spans="1:2" s="157" customFormat="1" x14ac:dyDescent="0.2">
      <c r="A611" s="102" t="s">
        <v>382</v>
      </c>
      <c r="B611" s="32">
        <v>5</v>
      </c>
    </row>
    <row r="612" spans="1:2" s="157" customFormat="1" x14ac:dyDescent="0.2">
      <c r="A612" s="102" t="s">
        <v>383</v>
      </c>
      <c r="B612" s="32">
        <v>2</v>
      </c>
    </row>
    <row r="613" spans="1:2" s="157" customFormat="1" x14ac:dyDescent="0.2">
      <c r="A613" s="102" t="s">
        <v>384</v>
      </c>
      <c r="B613" s="32">
        <v>1</v>
      </c>
    </row>
    <row r="614" spans="1:2" s="157" customFormat="1" x14ac:dyDescent="0.2">
      <c r="A614" s="102" t="s">
        <v>385</v>
      </c>
      <c r="B614" s="32">
        <v>13</v>
      </c>
    </row>
    <row r="615" spans="1:2" s="157" customFormat="1" x14ac:dyDescent="0.2">
      <c r="A615" s="102" t="s">
        <v>386</v>
      </c>
      <c r="B615" s="36">
        <v>62</v>
      </c>
    </row>
    <row r="616" spans="1:2" s="157" customFormat="1" x14ac:dyDescent="0.2">
      <c r="A616" s="102" t="s">
        <v>552</v>
      </c>
      <c r="B616" s="36">
        <v>3</v>
      </c>
    </row>
    <row r="617" spans="1:2" s="157" customFormat="1" x14ac:dyDescent="0.2">
      <c r="A617" s="102" t="s">
        <v>389</v>
      </c>
      <c r="B617" s="36" t="s">
        <v>36</v>
      </c>
    </row>
    <row r="618" spans="1:2" s="157" customFormat="1" x14ac:dyDescent="0.2">
      <c r="A618" s="102" t="s">
        <v>390</v>
      </c>
      <c r="B618" s="36" t="s">
        <v>36</v>
      </c>
    </row>
    <row r="619" spans="1:2" s="157" customFormat="1" x14ac:dyDescent="0.2">
      <c r="A619" s="102" t="s">
        <v>391</v>
      </c>
      <c r="B619" s="36" t="s">
        <v>36</v>
      </c>
    </row>
    <row r="620" spans="1:2" s="157" customFormat="1" x14ac:dyDescent="0.2">
      <c r="A620" s="102" t="s">
        <v>393</v>
      </c>
      <c r="B620" s="32">
        <v>151</v>
      </c>
    </row>
    <row r="621" spans="1:2" s="157" customFormat="1" x14ac:dyDescent="0.2">
      <c r="A621" s="102" t="s">
        <v>394</v>
      </c>
      <c r="B621" s="36">
        <v>2</v>
      </c>
    </row>
    <row r="622" spans="1:2" s="157" customFormat="1" x14ac:dyDescent="0.2">
      <c r="A622" s="102" t="s">
        <v>396</v>
      </c>
      <c r="B622" s="32">
        <v>12</v>
      </c>
    </row>
    <row r="623" spans="1:2" s="157" customFormat="1" x14ac:dyDescent="0.2">
      <c r="A623" s="102" t="s">
        <v>397</v>
      </c>
      <c r="B623" s="36" t="s">
        <v>36</v>
      </c>
    </row>
    <row r="624" spans="1:2" s="157" customFormat="1" x14ac:dyDescent="0.2">
      <c r="A624" s="102" t="s">
        <v>399</v>
      </c>
      <c r="B624" s="32">
        <v>3</v>
      </c>
    </row>
    <row r="625" spans="1:2" s="157" customFormat="1" x14ac:dyDescent="0.2">
      <c r="A625" s="102" t="s">
        <v>400</v>
      </c>
      <c r="B625" s="36" t="s">
        <v>36</v>
      </c>
    </row>
    <row r="626" spans="1:2" s="157" customFormat="1" x14ac:dyDescent="0.2">
      <c r="A626" s="102" t="s">
        <v>357</v>
      </c>
      <c r="B626" s="48">
        <f>SUM(B610:B625)</f>
        <v>308</v>
      </c>
    </row>
    <row r="627" spans="1:2" s="157" customFormat="1" x14ac:dyDescent="0.2">
      <c r="A627" s="245" t="s">
        <v>357</v>
      </c>
      <c r="B627" s="300">
        <f>B428+B446+B464+B482+B500+B518+B536+B554+B572+B590+B608+B626</f>
        <v>7594</v>
      </c>
    </row>
    <row r="628" spans="1:2" s="157" customFormat="1" x14ac:dyDescent="0.2">
      <c r="A628" s="102"/>
      <c r="B628" s="48"/>
    </row>
    <row r="629" spans="1:2" x14ac:dyDescent="0.2">
      <c r="A629" s="8" t="s">
        <v>314</v>
      </c>
      <c r="B629" s="27"/>
    </row>
    <row r="630" spans="1:2" x14ac:dyDescent="0.2">
      <c r="A630" s="8"/>
      <c r="B630" s="27"/>
    </row>
    <row r="631" spans="1:2" x14ac:dyDescent="0.2">
      <c r="A631" s="8"/>
      <c r="B631" s="27"/>
    </row>
    <row r="632" spans="1:2" x14ac:dyDescent="0.2">
      <c r="A632" s="8"/>
      <c r="B632" s="27"/>
    </row>
    <row r="633" spans="1:2" ht="15.75" x14ac:dyDescent="0.25">
      <c r="A633" s="31" t="s">
        <v>1069</v>
      </c>
      <c r="B633" s="32"/>
    </row>
    <row r="634" spans="1:2" x14ac:dyDescent="0.2">
      <c r="A634" s="181"/>
      <c r="B634" s="233">
        <v>1951</v>
      </c>
    </row>
    <row r="635" spans="1:2" x14ac:dyDescent="0.2">
      <c r="A635" s="87" t="s">
        <v>1070</v>
      </c>
      <c r="B635" s="110"/>
    </row>
    <row r="636" spans="1:2" x14ac:dyDescent="0.2">
      <c r="A636" s="111" t="s">
        <v>227</v>
      </c>
      <c r="B636" s="110"/>
    </row>
    <row r="637" spans="1:2" x14ac:dyDescent="0.2">
      <c r="A637" s="133" t="s">
        <v>322</v>
      </c>
      <c r="B637" s="27">
        <v>14</v>
      </c>
    </row>
    <row r="638" spans="1:2" x14ac:dyDescent="0.2">
      <c r="A638" s="133" t="s">
        <v>323</v>
      </c>
      <c r="B638" s="27">
        <v>3</v>
      </c>
    </row>
    <row r="639" spans="1:2" x14ac:dyDescent="0.2">
      <c r="A639" s="133" t="s">
        <v>324</v>
      </c>
      <c r="B639" s="27">
        <v>17</v>
      </c>
    </row>
    <row r="640" spans="1:2" x14ac:dyDescent="0.2">
      <c r="A640" s="133" t="s">
        <v>5</v>
      </c>
      <c r="B640" s="27"/>
    </row>
    <row r="641" spans="1:2" x14ac:dyDescent="0.2">
      <c r="A641" s="102" t="s">
        <v>325</v>
      </c>
      <c r="B641" s="27" t="s">
        <v>36</v>
      </c>
    </row>
    <row r="642" spans="1:2" x14ac:dyDescent="0.2">
      <c r="A642" s="102" t="s">
        <v>326</v>
      </c>
      <c r="B642" s="27" t="s">
        <v>36</v>
      </c>
    </row>
    <row r="643" spans="1:2" x14ac:dyDescent="0.2">
      <c r="A643" s="133" t="s">
        <v>415</v>
      </c>
      <c r="B643" s="27">
        <v>17</v>
      </c>
    </row>
    <row r="644" spans="1:2" x14ac:dyDescent="0.2">
      <c r="A644" s="111" t="s">
        <v>416</v>
      </c>
      <c r="B644" s="27"/>
    </row>
    <row r="645" spans="1:2" x14ac:dyDescent="0.2">
      <c r="A645" s="133" t="s">
        <v>417</v>
      </c>
      <c r="B645" s="27">
        <v>4</v>
      </c>
    </row>
    <row r="646" spans="1:2" x14ac:dyDescent="0.2">
      <c r="A646" s="133" t="s">
        <v>418</v>
      </c>
      <c r="B646" s="27" t="s">
        <v>36</v>
      </c>
    </row>
    <row r="647" spans="1:2" x14ac:dyDescent="0.2">
      <c r="A647" s="133" t="s">
        <v>419</v>
      </c>
      <c r="B647" s="27">
        <v>9</v>
      </c>
    </row>
    <row r="648" spans="1:2" x14ac:dyDescent="0.2">
      <c r="A648" s="133" t="s">
        <v>331</v>
      </c>
      <c r="B648" s="27">
        <v>3</v>
      </c>
    </row>
    <row r="649" spans="1:2" x14ac:dyDescent="0.2">
      <c r="A649" s="133" t="s">
        <v>332</v>
      </c>
      <c r="B649" s="27">
        <v>1</v>
      </c>
    </row>
    <row r="650" spans="1:2" x14ac:dyDescent="0.2">
      <c r="A650" s="133" t="s">
        <v>420</v>
      </c>
      <c r="B650" s="48">
        <f>SUM(B645:B649)</f>
        <v>17</v>
      </c>
    </row>
    <row r="651" spans="1:2" x14ac:dyDescent="0.2">
      <c r="A651" s="133"/>
      <c r="B651" s="48"/>
    </row>
    <row r="652" spans="1:2" x14ac:dyDescent="0.2">
      <c r="A652" s="106" t="s">
        <v>694</v>
      </c>
      <c r="B652" s="27"/>
    </row>
    <row r="653" spans="1:2" x14ac:dyDescent="0.2">
      <c r="A653" s="133" t="s">
        <v>168</v>
      </c>
      <c r="B653" s="27">
        <v>66</v>
      </c>
    </row>
    <row r="654" spans="1:2" x14ac:dyDescent="0.2">
      <c r="A654" s="133" t="s">
        <v>167</v>
      </c>
      <c r="B654" s="27">
        <v>200</v>
      </c>
    </row>
    <row r="655" spans="1:2" x14ac:dyDescent="0.2">
      <c r="A655" s="111" t="s">
        <v>150</v>
      </c>
      <c r="B655" s="32"/>
    </row>
    <row r="656" spans="1:2" x14ac:dyDescent="0.2">
      <c r="A656" s="26" t="s">
        <v>151</v>
      </c>
      <c r="B656" s="32"/>
    </row>
    <row r="657" spans="1:2" x14ac:dyDescent="0.2">
      <c r="A657" s="26" t="s">
        <v>152</v>
      </c>
      <c r="B657" s="43">
        <v>65</v>
      </c>
    </row>
    <row r="658" spans="1:2" x14ac:dyDescent="0.2">
      <c r="A658" s="26" t="s">
        <v>153</v>
      </c>
      <c r="B658" s="43">
        <v>135</v>
      </c>
    </row>
    <row r="659" spans="1:2" x14ac:dyDescent="0.2">
      <c r="A659" s="26" t="s">
        <v>154</v>
      </c>
    </row>
    <row r="660" spans="1:2" x14ac:dyDescent="0.2">
      <c r="A660" s="26" t="s">
        <v>155</v>
      </c>
      <c r="B660" s="43">
        <v>26</v>
      </c>
    </row>
    <row r="661" spans="1:2" x14ac:dyDescent="0.2">
      <c r="A661" s="26" t="s">
        <v>156</v>
      </c>
      <c r="B661" s="43">
        <v>93</v>
      </c>
    </row>
    <row r="662" spans="1:2" x14ac:dyDescent="0.2">
      <c r="A662" s="26" t="s">
        <v>157</v>
      </c>
      <c r="B662" s="43">
        <v>81</v>
      </c>
    </row>
    <row r="663" spans="1:2" x14ac:dyDescent="0.2">
      <c r="A663" s="26" t="s">
        <v>158</v>
      </c>
    </row>
    <row r="664" spans="1:2" x14ac:dyDescent="0.2">
      <c r="A664" s="26" t="s">
        <v>159</v>
      </c>
      <c r="B664" s="43">
        <v>10</v>
      </c>
    </row>
    <row r="665" spans="1:2" x14ac:dyDescent="0.2">
      <c r="A665" s="26" t="s">
        <v>160</v>
      </c>
      <c r="B665" s="43">
        <v>18</v>
      </c>
    </row>
    <row r="666" spans="1:2" x14ac:dyDescent="0.2">
      <c r="A666" s="26" t="s">
        <v>161</v>
      </c>
      <c r="B666" s="97" t="s">
        <v>36</v>
      </c>
    </row>
    <row r="667" spans="1:2" x14ac:dyDescent="0.2">
      <c r="A667" s="26" t="s">
        <v>162</v>
      </c>
      <c r="B667" s="43">
        <v>172</v>
      </c>
    </row>
    <row r="668" spans="1:2" x14ac:dyDescent="0.2">
      <c r="A668" s="163"/>
      <c r="B668" s="47"/>
    </row>
    <row r="669" spans="1:2" x14ac:dyDescent="0.2">
      <c r="A669" s="8" t="s">
        <v>314</v>
      </c>
    </row>
    <row r="670" spans="1:2" x14ac:dyDescent="0.2">
      <c r="A670" s="62" t="s">
        <v>1247</v>
      </c>
    </row>
    <row r="671" spans="1:2" x14ac:dyDescent="0.2">
      <c r="A671" s="43"/>
    </row>
    <row r="672" spans="1:2" x14ac:dyDescent="0.2">
      <c r="A672" s="43"/>
    </row>
    <row r="673" spans="1:2" x14ac:dyDescent="0.2">
      <c r="A673" s="43"/>
    </row>
    <row r="674" spans="1:2" ht="21" customHeight="1" x14ac:dyDescent="0.25">
      <c r="A674" s="314" t="s">
        <v>1086</v>
      </c>
      <c r="B674" s="315"/>
    </row>
    <row r="675" spans="1:2" x14ac:dyDescent="0.2">
      <c r="A675" s="164"/>
      <c r="B675" s="233">
        <v>1951</v>
      </c>
    </row>
    <row r="676" spans="1:2" x14ac:dyDescent="0.2">
      <c r="A676" s="87" t="s">
        <v>781</v>
      </c>
      <c r="B676" s="110"/>
    </row>
    <row r="677" spans="1:2" x14ac:dyDescent="0.2">
      <c r="A677" s="32" t="s">
        <v>782</v>
      </c>
    </row>
    <row r="678" spans="1:2" x14ac:dyDescent="0.2">
      <c r="A678" s="100" t="s">
        <v>424</v>
      </c>
      <c r="B678" s="43">
        <v>43</v>
      </c>
    </row>
    <row r="679" spans="1:2" x14ac:dyDescent="0.2">
      <c r="A679" s="100" t="s">
        <v>692</v>
      </c>
      <c r="B679" s="43">
        <v>12</v>
      </c>
    </row>
    <row r="680" spans="1:2" x14ac:dyDescent="0.2">
      <c r="A680" s="100" t="s">
        <v>357</v>
      </c>
      <c r="B680" s="26">
        <v>55</v>
      </c>
    </row>
    <row r="681" spans="1:2" x14ac:dyDescent="0.2">
      <c r="A681" s="43" t="s">
        <v>169</v>
      </c>
    </row>
    <row r="682" spans="1:2" x14ac:dyDescent="0.2">
      <c r="A682" s="100" t="s">
        <v>424</v>
      </c>
      <c r="B682" s="112">
        <v>35743</v>
      </c>
    </row>
    <row r="683" spans="1:2" x14ac:dyDescent="0.2">
      <c r="A683" s="100" t="s">
        <v>692</v>
      </c>
      <c r="B683" s="112">
        <v>1182</v>
      </c>
    </row>
    <row r="684" spans="1:2" x14ac:dyDescent="0.2">
      <c r="A684" s="100" t="s">
        <v>357</v>
      </c>
      <c r="B684" s="190">
        <f>SUM(B682:B683)</f>
        <v>36925</v>
      </c>
    </row>
    <row r="685" spans="1:2" x14ac:dyDescent="0.2">
      <c r="A685" s="43" t="s">
        <v>171</v>
      </c>
    </row>
    <row r="686" spans="1:2" x14ac:dyDescent="0.2">
      <c r="A686" s="100" t="s">
        <v>424</v>
      </c>
      <c r="B686" s="112">
        <v>4033</v>
      </c>
    </row>
    <row r="687" spans="1:2" x14ac:dyDescent="0.2">
      <c r="A687" s="100" t="s">
        <v>692</v>
      </c>
      <c r="B687" s="112">
        <v>178</v>
      </c>
    </row>
    <row r="688" spans="1:2" x14ac:dyDescent="0.2">
      <c r="A688" s="100" t="s">
        <v>357</v>
      </c>
      <c r="B688" s="112">
        <v>4211</v>
      </c>
    </row>
    <row r="689" spans="1:2" x14ac:dyDescent="0.2">
      <c r="A689" s="43" t="s">
        <v>544</v>
      </c>
    </row>
    <row r="690" spans="1:2" x14ac:dyDescent="0.2">
      <c r="A690" s="100" t="s">
        <v>424</v>
      </c>
      <c r="B690" s="44">
        <v>39776</v>
      </c>
    </row>
    <row r="691" spans="1:2" x14ac:dyDescent="0.2">
      <c r="A691" s="100" t="s">
        <v>692</v>
      </c>
      <c r="B691" s="44">
        <v>1360</v>
      </c>
    </row>
    <row r="692" spans="1:2" x14ac:dyDescent="0.2">
      <c r="A692" s="100" t="s">
        <v>357</v>
      </c>
      <c r="B692" s="44">
        <v>41136</v>
      </c>
    </row>
    <row r="693" spans="1:2" x14ac:dyDescent="0.2">
      <c r="A693" s="43" t="s">
        <v>38</v>
      </c>
    </row>
    <row r="694" spans="1:2" x14ac:dyDescent="0.2">
      <c r="A694" s="118" t="s">
        <v>616</v>
      </c>
    </row>
    <row r="695" spans="1:2" x14ac:dyDescent="0.2">
      <c r="A695" s="100" t="s">
        <v>424</v>
      </c>
      <c r="B695" s="44">
        <v>31828</v>
      </c>
    </row>
    <row r="696" spans="1:2" x14ac:dyDescent="0.2">
      <c r="A696" s="100" t="s">
        <v>425</v>
      </c>
      <c r="B696" s="43">
        <v>908</v>
      </c>
    </row>
    <row r="697" spans="1:2" x14ac:dyDescent="0.2">
      <c r="A697" s="100" t="s">
        <v>357</v>
      </c>
      <c r="B697" s="44">
        <v>32736</v>
      </c>
    </row>
    <row r="698" spans="1:2" x14ac:dyDescent="0.2">
      <c r="A698" s="118" t="s">
        <v>617</v>
      </c>
    </row>
    <row r="699" spans="1:2" x14ac:dyDescent="0.2">
      <c r="A699" s="100" t="s">
        <v>424</v>
      </c>
      <c r="B699" s="44">
        <v>1617</v>
      </c>
    </row>
    <row r="700" spans="1:2" x14ac:dyDescent="0.2">
      <c r="A700" s="100" t="s">
        <v>425</v>
      </c>
      <c r="B700" s="43">
        <v>14</v>
      </c>
    </row>
    <row r="701" spans="1:2" x14ac:dyDescent="0.2">
      <c r="A701" s="100" t="s">
        <v>357</v>
      </c>
      <c r="B701" s="44">
        <v>1631</v>
      </c>
    </row>
    <row r="702" spans="1:2" x14ac:dyDescent="0.2">
      <c r="A702" s="43" t="s">
        <v>618</v>
      </c>
    </row>
    <row r="703" spans="1:2" x14ac:dyDescent="0.2">
      <c r="A703" s="100" t="s">
        <v>424</v>
      </c>
      <c r="B703" s="44">
        <v>2039</v>
      </c>
    </row>
    <row r="704" spans="1:2" x14ac:dyDescent="0.2">
      <c r="A704" s="100" t="s">
        <v>425</v>
      </c>
      <c r="B704" s="43">
        <v>296</v>
      </c>
    </row>
    <row r="705" spans="1:2" x14ac:dyDescent="0.2">
      <c r="A705" s="100" t="s">
        <v>357</v>
      </c>
      <c r="B705" s="44">
        <v>2335</v>
      </c>
    </row>
    <row r="706" spans="1:2" x14ac:dyDescent="0.2">
      <c r="A706" s="43" t="s">
        <v>357</v>
      </c>
    </row>
    <row r="707" spans="1:2" x14ac:dyDescent="0.2">
      <c r="A707" s="100" t="s">
        <v>424</v>
      </c>
      <c r="B707" s="44">
        <v>35484</v>
      </c>
    </row>
    <row r="708" spans="1:2" x14ac:dyDescent="0.2">
      <c r="A708" s="100" t="s">
        <v>425</v>
      </c>
      <c r="B708" s="44">
        <v>1218</v>
      </c>
    </row>
    <row r="709" spans="1:2" x14ac:dyDescent="0.2">
      <c r="A709" s="100" t="s">
        <v>357</v>
      </c>
      <c r="B709" s="44">
        <v>36702</v>
      </c>
    </row>
    <row r="710" spans="1:2" x14ac:dyDescent="0.2">
      <c r="A710" s="32" t="s">
        <v>809</v>
      </c>
    </row>
    <row r="711" spans="1:2" x14ac:dyDescent="0.2">
      <c r="A711" s="100" t="s">
        <v>424</v>
      </c>
      <c r="B711" s="44">
        <v>4292</v>
      </c>
    </row>
    <row r="712" spans="1:2" x14ac:dyDescent="0.2">
      <c r="A712" s="100" t="s">
        <v>425</v>
      </c>
      <c r="B712" s="43">
        <v>130</v>
      </c>
    </row>
    <row r="713" spans="1:2" x14ac:dyDescent="0.2">
      <c r="A713" s="149" t="s">
        <v>357</v>
      </c>
      <c r="B713" s="117">
        <v>4422</v>
      </c>
    </row>
    <row r="714" spans="1:2" x14ac:dyDescent="0.2">
      <c r="A714" s="212"/>
      <c r="B714" s="71"/>
    </row>
    <row r="715" spans="1:2" s="247" customFormat="1" ht="14.25" customHeight="1" x14ac:dyDescent="0.2">
      <c r="A715" s="308" t="s">
        <v>1131</v>
      </c>
      <c r="B715" s="307"/>
    </row>
    <row r="716" spans="1:2" s="247" customFormat="1" ht="13.5" customHeight="1" x14ac:dyDescent="0.2">
      <c r="A716" s="307"/>
      <c r="B716" s="307"/>
    </row>
    <row r="717" spans="1:2" s="247" customFormat="1" ht="5.25" hidden="1" customHeight="1" x14ac:dyDescent="0.2">
      <c r="A717" s="307"/>
      <c r="B717" s="307"/>
    </row>
    <row r="718" spans="1:2" ht="34.9" customHeight="1" x14ac:dyDescent="0.2">
      <c r="A718" s="308" t="s">
        <v>1129</v>
      </c>
      <c r="B718" s="313"/>
    </row>
    <row r="719" spans="1:2" ht="34.5" customHeight="1" x14ac:dyDescent="0.2">
      <c r="A719" s="308" t="s">
        <v>1130</v>
      </c>
      <c r="B719" s="307"/>
    </row>
    <row r="720" spans="1:2" x14ac:dyDescent="0.2">
      <c r="A720" s="302" t="s">
        <v>314</v>
      </c>
      <c r="B720" s="303"/>
    </row>
    <row r="721" spans="1:2" x14ac:dyDescent="0.2">
      <c r="A721" s="8"/>
      <c r="B721" s="57"/>
    </row>
    <row r="722" spans="1:2" x14ac:dyDescent="0.2">
      <c r="A722" s="8"/>
      <c r="B722" s="57"/>
    </row>
    <row r="723" spans="1:2" x14ac:dyDescent="0.2">
      <c r="A723" s="8"/>
      <c r="B723" s="57"/>
    </row>
    <row r="724" spans="1:2" ht="31.5" x14ac:dyDescent="0.25">
      <c r="A724" s="278" t="s">
        <v>1087</v>
      </c>
    </row>
    <row r="725" spans="1:2" x14ac:dyDescent="0.2">
      <c r="A725" s="164"/>
      <c r="B725" s="233">
        <v>1951</v>
      </c>
    </row>
    <row r="726" spans="1:2" x14ac:dyDescent="0.2">
      <c r="A726" s="87" t="s">
        <v>783</v>
      </c>
      <c r="B726" s="110"/>
    </row>
    <row r="727" spans="1:2" x14ac:dyDescent="0.2">
      <c r="A727" s="111" t="s">
        <v>403</v>
      </c>
      <c r="B727" s="10">
        <v>3611</v>
      </c>
    </row>
    <row r="728" spans="1:2" x14ac:dyDescent="0.2">
      <c r="A728" s="111" t="s">
        <v>404</v>
      </c>
      <c r="B728" s="10">
        <v>3352</v>
      </c>
    </row>
    <row r="729" spans="1:2" x14ac:dyDescent="0.2">
      <c r="A729" s="111" t="s">
        <v>421</v>
      </c>
      <c r="B729" s="10">
        <v>3315</v>
      </c>
    </row>
    <row r="730" spans="1:2" x14ac:dyDescent="0.2">
      <c r="A730" s="111" t="s">
        <v>406</v>
      </c>
      <c r="B730" s="10">
        <v>3831</v>
      </c>
    </row>
    <row r="731" spans="1:2" x14ac:dyDescent="0.2">
      <c r="A731" s="111" t="s">
        <v>407</v>
      </c>
      <c r="B731" s="10">
        <v>3659</v>
      </c>
    </row>
    <row r="732" spans="1:2" x14ac:dyDescent="0.2">
      <c r="A732" s="111" t="s">
        <v>408</v>
      </c>
      <c r="B732" s="10">
        <v>3483</v>
      </c>
    </row>
    <row r="733" spans="1:2" x14ac:dyDescent="0.2">
      <c r="A733" s="111" t="s">
        <v>409</v>
      </c>
      <c r="B733" s="10">
        <v>2220</v>
      </c>
    </row>
    <row r="734" spans="1:2" x14ac:dyDescent="0.2">
      <c r="A734" s="111" t="s">
        <v>410</v>
      </c>
      <c r="B734" s="10">
        <v>1692</v>
      </c>
    </row>
    <row r="735" spans="1:2" x14ac:dyDescent="0.2">
      <c r="A735" s="111" t="s">
        <v>411</v>
      </c>
      <c r="B735" s="10">
        <v>2053</v>
      </c>
    </row>
    <row r="736" spans="1:2" x14ac:dyDescent="0.2">
      <c r="A736" s="111" t="s">
        <v>412</v>
      </c>
      <c r="B736" s="10">
        <v>3521</v>
      </c>
    </row>
    <row r="737" spans="1:2" x14ac:dyDescent="0.2">
      <c r="A737" s="111" t="s">
        <v>413</v>
      </c>
      <c r="B737" s="10">
        <v>3450</v>
      </c>
    </row>
    <row r="738" spans="1:2" x14ac:dyDescent="0.2">
      <c r="A738" s="111" t="s">
        <v>414</v>
      </c>
      <c r="B738" s="10">
        <v>2738</v>
      </c>
    </row>
    <row r="739" spans="1:2" x14ac:dyDescent="0.2">
      <c r="A739" s="186" t="s">
        <v>357</v>
      </c>
      <c r="B739" s="117">
        <f>SUM(B727:B738)</f>
        <v>36925</v>
      </c>
    </row>
    <row r="740" spans="1:2" x14ac:dyDescent="0.2">
      <c r="A740" s="111"/>
      <c r="B740" s="71"/>
    </row>
    <row r="741" spans="1:2" x14ac:dyDescent="0.2">
      <c r="A741" s="8" t="s">
        <v>314</v>
      </c>
      <c r="B741" s="71"/>
    </row>
    <row r="742" spans="1:2" x14ac:dyDescent="0.2">
      <c r="A742" s="8"/>
      <c r="B742" s="71"/>
    </row>
    <row r="743" spans="1:2" x14ac:dyDescent="0.2">
      <c r="A743" s="8"/>
      <c r="B743" s="71"/>
    </row>
    <row r="744" spans="1:2" x14ac:dyDescent="0.2">
      <c r="A744" s="8"/>
      <c r="B744" s="71"/>
    </row>
    <row r="745" spans="1:2" ht="31.5" x14ac:dyDescent="0.25">
      <c r="A745" s="278" t="s">
        <v>1088</v>
      </c>
    </row>
    <row r="746" spans="1:2" x14ac:dyDescent="0.2">
      <c r="A746" s="164"/>
      <c r="B746" s="233">
        <v>1951</v>
      </c>
    </row>
    <row r="747" spans="1:2" x14ac:dyDescent="0.2">
      <c r="A747" s="151" t="s">
        <v>784</v>
      </c>
    </row>
    <row r="748" spans="1:2" s="43" customFormat="1" ht="12.75" x14ac:dyDescent="0.2">
      <c r="A748" s="111" t="s">
        <v>403</v>
      </c>
      <c r="B748" s="10">
        <v>3514</v>
      </c>
    </row>
    <row r="749" spans="1:2" s="43" customFormat="1" ht="12.75" x14ac:dyDescent="0.2">
      <c r="A749" s="111" t="s">
        <v>404</v>
      </c>
      <c r="B749" s="10">
        <v>3260</v>
      </c>
    </row>
    <row r="750" spans="1:2" x14ac:dyDescent="0.2">
      <c r="A750" s="111" t="s">
        <v>421</v>
      </c>
      <c r="B750" s="10">
        <v>3195</v>
      </c>
    </row>
    <row r="751" spans="1:2" x14ac:dyDescent="0.2">
      <c r="A751" s="111" t="s">
        <v>406</v>
      </c>
      <c r="B751" s="10">
        <v>3669</v>
      </c>
    </row>
    <row r="752" spans="1:2" x14ac:dyDescent="0.2">
      <c r="A752" s="111" t="s">
        <v>407</v>
      </c>
      <c r="B752" s="10">
        <v>3529</v>
      </c>
    </row>
    <row r="753" spans="1:2" x14ac:dyDescent="0.2">
      <c r="A753" s="111" t="s">
        <v>408</v>
      </c>
      <c r="B753" s="10">
        <v>3350</v>
      </c>
    </row>
    <row r="754" spans="1:2" x14ac:dyDescent="0.2">
      <c r="A754" s="111" t="s">
        <v>409</v>
      </c>
      <c r="B754" s="10">
        <v>2132</v>
      </c>
    </row>
    <row r="755" spans="1:2" x14ac:dyDescent="0.2">
      <c r="A755" s="111" t="s">
        <v>410</v>
      </c>
      <c r="B755" s="10">
        <v>1607</v>
      </c>
    </row>
    <row r="756" spans="1:2" x14ac:dyDescent="0.2">
      <c r="A756" s="111" t="s">
        <v>411</v>
      </c>
      <c r="B756" s="10">
        <v>1964</v>
      </c>
    </row>
    <row r="757" spans="1:2" x14ac:dyDescent="0.2">
      <c r="A757" s="111" t="s">
        <v>412</v>
      </c>
      <c r="B757" s="10">
        <v>3456</v>
      </c>
    </row>
    <row r="758" spans="1:2" x14ac:dyDescent="0.2">
      <c r="A758" s="111" t="s">
        <v>413</v>
      </c>
      <c r="B758" s="10">
        <v>3388</v>
      </c>
    </row>
    <row r="759" spans="1:2" x14ac:dyDescent="0.2">
      <c r="A759" s="111" t="s">
        <v>414</v>
      </c>
      <c r="B759" s="10">
        <v>2679</v>
      </c>
    </row>
    <row r="760" spans="1:2" x14ac:dyDescent="0.2">
      <c r="A760" s="186" t="s">
        <v>357</v>
      </c>
      <c r="B760" s="122">
        <f>SUM(B748:B759)</f>
        <v>35743</v>
      </c>
    </row>
    <row r="761" spans="1:2" x14ac:dyDescent="0.2">
      <c r="A761" s="111"/>
      <c r="B761" s="91"/>
    </row>
    <row r="762" spans="1:2" x14ac:dyDescent="0.2">
      <c r="A762" s="8" t="s">
        <v>314</v>
      </c>
      <c r="B762" s="91"/>
    </row>
    <row r="763" spans="1:2" x14ac:dyDescent="0.2">
      <c r="A763" s="8"/>
      <c r="B763" s="91"/>
    </row>
    <row r="764" spans="1:2" x14ac:dyDescent="0.2">
      <c r="A764" s="8"/>
      <c r="B764" s="91"/>
    </row>
    <row r="765" spans="1:2" x14ac:dyDescent="0.2">
      <c r="A765" s="8"/>
      <c r="B765" s="91"/>
    </row>
    <row r="766" spans="1:2" ht="31.5" x14ac:dyDescent="0.25">
      <c r="A766" s="278" t="s">
        <v>1089</v>
      </c>
      <c r="B766" s="91"/>
    </row>
    <row r="767" spans="1:2" x14ac:dyDescent="0.2">
      <c r="A767" s="164"/>
      <c r="B767" s="233">
        <v>1951</v>
      </c>
    </row>
    <row r="768" spans="1:2" x14ac:dyDescent="0.2">
      <c r="A768" s="151" t="s">
        <v>695</v>
      </c>
    </row>
    <row r="769" spans="1:2" x14ac:dyDescent="0.2">
      <c r="A769" s="111" t="s">
        <v>403</v>
      </c>
      <c r="B769" s="91">
        <v>97</v>
      </c>
    </row>
    <row r="770" spans="1:2" x14ac:dyDescent="0.2">
      <c r="A770" s="111" t="s">
        <v>404</v>
      </c>
      <c r="B770" s="91">
        <v>92</v>
      </c>
    </row>
    <row r="771" spans="1:2" x14ac:dyDescent="0.2">
      <c r="A771" s="111" t="s">
        <v>421</v>
      </c>
      <c r="B771" s="91">
        <v>120</v>
      </c>
    </row>
    <row r="772" spans="1:2" x14ac:dyDescent="0.2">
      <c r="A772" s="111" t="s">
        <v>406</v>
      </c>
      <c r="B772" s="91">
        <v>162</v>
      </c>
    </row>
    <row r="773" spans="1:2" x14ac:dyDescent="0.2">
      <c r="A773" s="111" t="s">
        <v>407</v>
      </c>
      <c r="B773" s="91">
        <v>130</v>
      </c>
    </row>
    <row r="774" spans="1:2" x14ac:dyDescent="0.2">
      <c r="A774" s="111" t="s">
        <v>408</v>
      </c>
      <c r="B774" s="91">
        <v>133</v>
      </c>
    </row>
    <row r="775" spans="1:2" x14ac:dyDescent="0.2">
      <c r="A775" s="111" t="s">
        <v>409</v>
      </c>
      <c r="B775" s="91">
        <v>88</v>
      </c>
    </row>
    <row r="776" spans="1:2" x14ac:dyDescent="0.2">
      <c r="A776" s="111" t="s">
        <v>410</v>
      </c>
      <c r="B776" s="91">
        <v>85</v>
      </c>
    </row>
    <row r="777" spans="1:2" x14ac:dyDescent="0.2">
      <c r="A777" s="111" t="s">
        <v>411</v>
      </c>
      <c r="B777" s="91">
        <v>89</v>
      </c>
    </row>
    <row r="778" spans="1:2" x14ac:dyDescent="0.2">
      <c r="A778" s="111" t="s">
        <v>412</v>
      </c>
      <c r="B778" s="91">
        <v>65</v>
      </c>
    </row>
    <row r="779" spans="1:2" x14ac:dyDescent="0.2">
      <c r="A779" s="111" t="s">
        <v>413</v>
      </c>
      <c r="B779" s="91">
        <v>62</v>
      </c>
    </row>
    <row r="780" spans="1:2" x14ac:dyDescent="0.2">
      <c r="A780" s="111" t="s">
        <v>414</v>
      </c>
      <c r="B780" s="91">
        <v>59</v>
      </c>
    </row>
    <row r="781" spans="1:2" x14ac:dyDescent="0.2">
      <c r="A781" s="186" t="s">
        <v>357</v>
      </c>
      <c r="B781" s="122">
        <f>SUM(B769:B780)</f>
        <v>1182</v>
      </c>
    </row>
    <row r="782" spans="1:2" x14ac:dyDescent="0.2">
      <c r="A782" s="111"/>
      <c r="B782" s="91"/>
    </row>
    <row r="783" spans="1:2" x14ac:dyDescent="0.2">
      <c r="A783" s="8" t="s">
        <v>314</v>
      </c>
      <c r="B783" s="91"/>
    </row>
    <row r="784" spans="1:2" x14ac:dyDescent="0.2">
      <c r="A784" s="8"/>
      <c r="B784" s="91"/>
    </row>
    <row r="785" spans="1:2" x14ac:dyDescent="0.2">
      <c r="A785" s="8"/>
      <c r="B785" s="91"/>
    </row>
    <row r="786" spans="1:2" x14ac:dyDescent="0.2">
      <c r="A786" s="111"/>
      <c r="B786" s="91"/>
    </row>
    <row r="787" spans="1:2" ht="31.5" x14ac:dyDescent="0.25">
      <c r="A787" s="280" t="s">
        <v>1099</v>
      </c>
    </row>
    <row r="788" spans="1:2" x14ac:dyDescent="0.2">
      <c r="A788" s="164"/>
      <c r="B788" s="233">
        <v>1951</v>
      </c>
    </row>
    <row r="789" spans="1:2" ht="25.5" x14ac:dyDescent="0.2">
      <c r="A789" s="241" t="s">
        <v>1077</v>
      </c>
      <c r="B789" s="91"/>
    </row>
    <row r="790" spans="1:2" x14ac:dyDescent="0.2">
      <c r="A790" s="111" t="s">
        <v>422</v>
      </c>
      <c r="B790" s="91"/>
    </row>
    <row r="791" spans="1:2" x14ac:dyDescent="0.2">
      <c r="A791" s="133" t="s">
        <v>423</v>
      </c>
      <c r="B791" s="91"/>
    </row>
    <row r="792" spans="1:2" x14ac:dyDescent="0.2">
      <c r="A792" s="102" t="s">
        <v>41</v>
      </c>
    </row>
    <row r="793" spans="1:2" x14ac:dyDescent="0.2">
      <c r="A793" s="191" t="s">
        <v>424</v>
      </c>
      <c r="B793" s="91">
        <v>8</v>
      </c>
    </row>
    <row r="794" spans="1:2" x14ac:dyDescent="0.2">
      <c r="A794" s="191" t="s">
        <v>425</v>
      </c>
      <c r="B794" s="91">
        <v>4</v>
      </c>
    </row>
    <row r="795" spans="1:2" x14ac:dyDescent="0.2">
      <c r="A795" s="191" t="s">
        <v>357</v>
      </c>
      <c r="B795" s="91">
        <f>SUM(B793:B794)</f>
        <v>12</v>
      </c>
    </row>
    <row r="796" spans="1:2" x14ac:dyDescent="0.2">
      <c r="A796" s="102" t="s">
        <v>227</v>
      </c>
      <c r="B796" s="91"/>
    </row>
    <row r="797" spans="1:2" x14ac:dyDescent="0.2">
      <c r="A797" s="191" t="s">
        <v>424</v>
      </c>
      <c r="B797" s="91">
        <v>14883</v>
      </c>
    </row>
    <row r="798" spans="1:2" x14ac:dyDescent="0.2">
      <c r="A798" s="191" t="s">
        <v>425</v>
      </c>
      <c r="B798" s="91">
        <v>329</v>
      </c>
    </row>
    <row r="799" spans="1:2" x14ac:dyDescent="0.2">
      <c r="A799" s="191" t="s">
        <v>357</v>
      </c>
      <c r="B799" s="91">
        <f>SUM(B797:B798)</f>
        <v>15212</v>
      </c>
    </row>
    <row r="800" spans="1:2" x14ac:dyDescent="0.2">
      <c r="A800" s="133" t="s">
        <v>433</v>
      </c>
      <c r="B800" s="91"/>
    </row>
    <row r="801" spans="1:2" x14ac:dyDescent="0.2">
      <c r="A801" s="102" t="s">
        <v>41</v>
      </c>
      <c r="B801" s="91"/>
    </row>
    <row r="802" spans="1:2" x14ac:dyDescent="0.2">
      <c r="A802" s="191" t="s">
        <v>424</v>
      </c>
      <c r="B802" s="91">
        <v>15</v>
      </c>
    </row>
    <row r="803" spans="1:2" x14ac:dyDescent="0.2">
      <c r="A803" s="191" t="s">
        <v>425</v>
      </c>
      <c r="B803" s="91">
        <v>1</v>
      </c>
    </row>
    <row r="804" spans="1:2" x14ac:dyDescent="0.2">
      <c r="A804" s="191" t="s">
        <v>357</v>
      </c>
      <c r="B804" s="91">
        <f>SUM(B802:B803)</f>
        <v>16</v>
      </c>
    </row>
    <row r="805" spans="1:2" x14ac:dyDescent="0.2">
      <c r="A805" s="102" t="s">
        <v>227</v>
      </c>
      <c r="B805" s="91"/>
    </row>
    <row r="806" spans="1:2" x14ac:dyDescent="0.2">
      <c r="A806" s="191" t="s">
        <v>424</v>
      </c>
      <c r="B806" s="91">
        <v>10679</v>
      </c>
    </row>
    <row r="807" spans="1:2" x14ac:dyDescent="0.2">
      <c r="A807" s="191" t="s">
        <v>425</v>
      </c>
      <c r="B807" s="91">
        <v>34</v>
      </c>
    </row>
    <row r="808" spans="1:2" x14ac:dyDescent="0.2">
      <c r="A808" s="191" t="s">
        <v>357</v>
      </c>
      <c r="B808" s="91">
        <f>SUM(B806:B807)</f>
        <v>10713</v>
      </c>
    </row>
    <row r="809" spans="1:2" x14ac:dyDescent="0.2">
      <c r="A809" s="133" t="s">
        <v>426</v>
      </c>
      <c r="B809" s="81"/>
    </row>
    <row r="810" spans="1:2" x14ac:dyDescent="0.2">
      <c r="A810" s="102" t="s">
        <v>41</v>
      </c>
      <c r="B810" s="81"/>
    </row>
    <row r="811" spans="1:2" x14ac:dyDescent="0.2">
      <c r="A811" s="191" t="s">
        <v>424</v>
      </c>
      <c r="B811" s="91">
        <v>4</v>
      </c>
    </row>
    <row r="812" spans="1:2" x14ac:dyDescent="0.2">
      <c r="A812" s="191" t="s">
        <v>425</v>
      </c>
      <c r="B812" s="91">
        <v>4</v>
      </c>
    </row>
    <row r="813" spans="1:2" x14ac:dyDescent="0.2">
      <c r="A813" s="191" t="s">
        <v>357</v>
      </c>
      <c r="B813" s="91">
        <f>SUM(B811:B812)</f>
        <v>8</v>
      </c>
    </row>
    <row r="814" spans="1:2" x14ac:dyDescent="0.2">
      <c r="A814" s="102" t="s">
        <v>227</v>
      </c>
      <c r="B814" s="91"/>
    </row>
    <row r="815" spans="1:2" x14ac:dyDescent="0.2">
      <c r="A815" s="191" t="s">
        <v>424</v>
      </c>
      <c r="B815" s="91">
        <v>920</v>
      </c>
    </row>
    <row r="816" spans="1:2" x14ac:dyDescent="0.2">
      <c r="A816" s="191" t="s">
        <v>425</v>
      </c>
      <c r="B816" s="91">
        <v>148</v>
      </c>
    </row>
    <row r="817" spans="1:2" x14ac:dyDescent="0.2">
      <c r="A817" s="191" t="s">
        <v>357</v>
      </c>
      <c r="B817" s="91">
        <f>SUM(B815:B816)</f>
        <v>1068</v>
      </c>
    </row>
    <row r="818" spans="1:2" x14ac:dyDescent="0.2">
      <c r="A818" s="133" t="s">
        <v>427</v>
      </c>
      <c r="B818" s="91"/>
    </row>
    <row r="819" spans="1:2" x14ac:dyDescent="0.2">
      <c r="A819" s="102" t="s">
        <v>41</v>
      </c>
      <c r="B819" s="91"/>
    </row>
    <row r="820" spans="1:2" x14ac:dyDescent="0.2">
      <c r="A820" s="191" t="s">
        <v>424</v>
      </c>
      <c r="B820" s="91">
        <v>1</v>
      </c>
    </row>
    <row r="821" spans="1:2" x14ac:dyDescent="0.2">
      <c r="A821" s="191" t="s">
        <v>425</v>
      </c>
      <c r="B821" s="48" t="s">
        <v>36</v>
      </c>
    </row>
    <row r="822" spans="1:2" x14ac:dyDescent="0.2">
      <c r="A822" s="191" t="s">
        <v>357</v>
      </c>
      <c r="B822" s="91">
        <f>SUM(B820:B821)</f>
        <v>1</v>
      </c>
    </row>
    <row r="823" spans="1:2" x14ac:dyDescent="0.2">
      <c r="A823" s="102" t="s">
        <v>227</v>
      </c>
      <c r="B823" s="91"/>
    </row>
    <row r="824" spans="1:2" x14ac:dyDescent="0.2">
      <c r="A824" s="191" t="s">
        <v>424</v>
      </c>
      <c r="B824" s="91">
        <v>2206</v>
      </c>
    </row>
    <row r="825" spans="1:2" x14ac:dyDescent="0.2">
      <c r="A825" s="191" t="s">
        <v>425</v>
      </c>
      <c r="B825" s="48" t="s">
        <v>36</v>
      </c>
    </row>
    <row r="826" spans="1:2" x14ac:dyDescent="0.2">
      <c r="A826" s="191" t="s">
        <v>357</v>
      </c>
      <c r="B826" s="91">
        <f>SUM(B824:B825)</f>
        <v>2206</v>
      </c>
    </row>
    <row r="827" spans="1:2" x14ac:dyDescent="0.2">
      <c r="A827" s="133" t="s">
        <v>428</v>
      </c>
      <c r="B827" s="91"/>
    </row>
    <row r="828" spans="1:2" x14ac:dyDescent="0.2">
      <c r="A828" s="102" t="s">
        <v>41</v>
      </c>
      <c r="B828" s="91"/>
    </row>
    <row r="829" spans="1:2" x14ac:dyDescent="0.2">
      <c r="A829" s="191" t="s">
        <v>424</v>
      </c>
      <c r="B829" s="91">
        <v>1</v>
      </c>
    </row>
    <row r="830" spans="1:2" x14ac:dyDescent="0.2">
      <c r="A830" s="191" t="s">
        <v>425</v>
      </c>
      <c r="B830" s="36" t="s">
        <v>36</v>
      </c>
    </row>
    <row r="831" spans="1:2" x14ac:dyDescent="0.2">
      <c r="A831" s="191" t="s">
        <v>357</v>
      </c>
      <c r="B831" s="10">
        <f>SUM(B829:B830)</f>
        <v>1</v>
      </c>
    </row>
    <row r="832" spans="1:2" x14ac:dyDescent="0.2">
      <c r="A832" s="102" t="s">
        <v>227</v>
      </c>
      <c r="B832" s="32"/>
    </row>
    <row r="833" spans="1:2" x14ac:dyDescent="0.2">
      <c r="A833" s="191" t="s">
        <v>424</v>
      </c>
      <c r="B833" s="32">
        <v>890</v>
      </c>
    </row>
    <row r="834" spans="1:2" x14ac:dyDescent="0.2">
      <c r="A834" s="191" t="s">
        <v>425</v>
      </c>
      <c r="B834" s="36" t="s">
        <v>36</v>
      </c>
    </row>
    <row r="835" spans="1:2" x14ac:dyDescent="0.2">
      <c r="A835" s="191" t="s">
        <v>357</v>
      </c>
      <c r="B835" s="32">
        <f>SUM(B833:B834)</f>
        <v>890</v>
      </c>
    </row>
    <row r="836" spans="1:2" x14ac:dyDescent="0.2">
      <c r="A836" s="133" t="s">
        <v>429</v>
      </c>
      <c r="B836" s="32"/>
    </row>
    <row r="837" spans="1:2" x14ac:dyDescent="0.2">
      <c r="A837" s="102" t="s">
        <v>41</v>
      </c>
      <c r="B837" s="32"/>
    </row>
    <row r="838" spans="1:2" x14ac:dyDescent="0.2">
      <c r="A838" s="191" t="s">
        <v>424</v>
      </c>
      <c r="B838" s="32">
        <v>8</v>
      </c>
    </row>
    <row r="839" spans="1:2" x14ac:dyDescent="0.2">
      <c r="A839" s="191" t="s">
        <v>425</v>
      </c>
      <c r="B839" s="32">
        <v>3</v>
      </c>
    </row>
    <row r="840" spans="1:2" x14ac:dyDescent="0.2">
      <c r="A840" s="191" t="s">
        <v>357</v>
      </c>
      <c r="B840" s="32">
        <f>SUM(B838:B839)</f>
        <v>11</v>
      </c>
    </row>
    <row r="841" spans="1:2" x14ac:dyDescent="0.2">
      <c r="A841" s="102" t="s">
        <v>227</v>
      </c>
      <c r="B841" s="32"/>
    </row>
    <row r="842" spans="1:2" x14ac:dyDescent="0.2">
      <c r="A842" s="191" t="s">
        <v>424</v>
      </c>
      <c r="B842" s="91">
        <v>2725</v>
      </c>
    </row>
    <row r="843" spans="1:2" x14ac:dyDescent="0.2">
      <c r="A843" s="191" t="s">
        <v>425</v>
      </c>
      <c r="B843" s="91">
        <v>671</v>
      </c>
    </row>
    <row r="844" spans="1:2" x14ac:dyDescent="0.2">
      <c r="A844" s="191" t="s">
        <v>357</v>
      </c>
      <c r="B844" s="91">
        <f>SUM(B842:B843)</f>
        <v>3396</v>
      </c>
    </row>
    <row r="845" spans="1:2" x14ac:dyDescent="0.2">
      <c r="A845" s="133" t="s">
        <v>430</v>
      </c>
      <c r="B845" s="32"/>
    </row>
    <row r="846" spans="1:2" x14ac:dyDescent="0.2">
      <c r="A846" s="102" t="s">
        <v>41</v>
      </c>
      <c r="B846" s="32"/>
    </row>
    <row r="847" spans="1:2" x14ac:dyDescent="0.2">
      <c r="A847" s="191" t="s">
        <v>424</v>
      </c>
      <c r="B847" s="32">
        <v>6</v>
      </c>
    </row>
    <row r="848" spans="1:2" x14ac:dyDescent="0.2">
      <c r="A848" s="191" t="s">
        <v>425</v>
      </c>
      <c r="B848" s="36" t="s">
        <v>36</v>
      </c>
    </row>
    <row r="849" spans="1:2" x14ac:dyDescent="0.2">
      <c r="A849" s="191" t="s">
        <v>357</v>
      </c>
      <c r="B849" s="32">
        <f>SUM(B847:B848)</f>
        <v>6</v>
      </c>
    </row>
    <row r="850" spans="1:2" x14ac:dyDescent="0.2">
      <c r="A850" s="102" t="s">
        <v>227</v>
      </c>
      <c r="B850" s="32"/>
    </row>
    <row r="851" spans="1:2" x14ac:dyDescent="0.2">
      <c r="A851" s="191" t="s">
        <v>424</v>
      </c>
      <c r="B851" s="91">
        <v>3440</v>
      </c>
    </row>
    <row r="852" spans="1:2" x14ac:dyDescent="0.2">
      <c r="A852" s="191" t="s">
        <v>425</v>
      </c>
      <c r="B852" s="36" t="s">
        <v>36</v>
      </c>
    </row>
    <row r="853" spans="1:2" x14ac:dyDescent="0.2">
      <c r="A853" s="191" t="s">
        <v>357</v>
      </c>
      <c r="B853" s="10">
        <f>SUM(B851:B852)</f>
        <v>3440</v>
      </c>
    </row>
    <row r="854" spans="1:2" x14ac:dyDescent="0.2">
      <c r="A854" s="133" t="s">
        <v>431</v>
      </c>
      <c r="B854" s="32">
        <v>55</v>
      </c>
    </row>
    <row r="855" spans="1:2" x14ac:dyDescent="0.2">
      <c r="A855" s="131" t="s">
        <v>432</v>
      </c>
      <c r="B855" s="122">
        <v>36925</v>
      </c>
    </row>
    <row r="856" spans="1:2" x14ac:dyDescent="0.2">
      <c r="A856" s="162"/>
    </row>
    <row r="857" spans="1:2" x14ac:dyDescent="0.2">
      <c r="A857" s="8" t="s">
        <v>314</v>
      </c>
    </row>
    <row r="861" spans="1:2" ht="31.5" x14ac:dyDescent="0.25">
      <c r="A861" s="280" t="s">
        <v>181</v>
      </c>
    </row>
    <row r="862" spans="1:2" x14ac:dyDescent="0.2">
      <c r="A862" s="164"/>
      <c r="B862" s="239">
        <v>1951</v>
      </c>
    </row>
    <row r="863" spans="1:2" x14ac:dyDescent="0.2">
      <c r="A863" s="43" t="s">
        <v>549</v>
      </c>
    </row>
    <row r="864" spans="1:2" x14ac:dyDescent="0.2">
      <c r="A864" s="43" t="s">
        <v>182</v>
      </c>
      <c r="B864" s="97" t="s">
        <v>36</v>
      </c>
    </row>
    <row r="865" spans="1:2" x14ac:dyDescent="0.2">
      <c r="A865" s="43" t="s">
        <v>183</v>
      </c>
      <c r="B865" s="301" t="s">
        <v>36</v>
      </c>
    </row>
    <row r="866" spans="1:2" x14ac:dyDescent="0.2">
      <c r="A866" s="43" t="s">
        <v>184</v>
      </c>
      <c r="B866" s="57"/>
    </row>
    <row r="867" spans="1:2" x14ac:dyDescent="0.2">
      <c r="A867" s="43" t="s">
        <v>550</v>
      </c>
      <c r="B867" s="71">
        <v>251418</v>
      </c>
    </row>
    <row r="868" spans="1:2" x14ac:dyDescent="0.2">
      <c r="A868" s="43" t="s">
        <v>185</v>
      </c>
      <c r="B868" s="117">
        <v>778584</v>
      </c>
    </row>
    <row r="869" spans="1:2" x14ac:dyDescent="0.2">
      <c r="A869" s="163"/>
    </row>
    <row r="870" spans="1:2" x14ac:dyDescent="0.2">
      <c r="A870" s="8" t="s">
        <v>314</v>
      </c>
    </row>
  </sheetData>
  <mergeCells count="6">
    <mergeCell ref="A719:B719"/>
    <mergeCell ref="A715:B717"/>
    <mergeCell ref="A718:B718"/>
    <mergeCell ref="A674:B674"/>
    <mergeCell ref="A344:B344"/>
    <mergeCell ref="A376:B376"/>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05C43-181B-4EAB-B411-A3DEE5F3FCB2}">
  <sheetPr codeName="Hoja3"/>
  <dimension ref="A1:B835"/>
  <sheetViews>
    <sheetView workbookViewId="0">
      <selection activeCell="F22" sqref="F22"/>
    </sheetView>
  </sheetViews>
  <sheetFormatPr baseColWidth="10" defaultRowHeight="12.75" x14ac:dyDescent="0.2"/>
  <cols>
    <col min="1" max="1" width="93.7109375" customWidth="1"/>
  </cols>
  <sheetData>
    <row r="1" spans="1:2" ht="18" customHeight="1" x14ac:dyDescent="0.2"/>
    <row r="2" spans="1:2" ht="18" customHeight="1" x14ac:dyDescent="0.2"/>
    <row r="3" spans="1:2" ht="18" customHeight="1" x14ac:dyDescent="0.2"/>
    <row r="4" spans="1:2" ht="18" customHeight="1" x14ac:dyDescent="0.2"/>
    <row r="5" spans="1:2" ht="18" customHeight="1" x14ac:dyDescent="0.2">
      <c r="A5" s="38" t="s">
        <v>118</v>
      </c>
    </row>
    <row r="6" spans="1:2" ht="18" customHeight="1" x14ac:dyDescent="0.2">
      <c r="A6" s="38" t="s">
        <v>311</v>
      </c>
    </row>
    <row r="7" spans="1:2" ht="18" customHeight="1" x14ac:dyDescent="0.2">
      <c r="A7" s="6"/>
    </row>
    <row r="8" spans="1:2" ht="18" customHeight="1" thickBot="1" x14ac:dyDescent="0.3">
      <c r="A8" s="39" t="s">
        <v>119</v>
      </c>
      <c r="B8" s="340"/>
    </row>
    <row r="9" spans="1:2" s="30" customFormat="1" ht="18" customHeight="1" x14ac:dyDescent="0.25">
      <c r="A9" s="72"/>
    </row>
    <row r="10" spans="1:2" ht="18" customHeight="1" x14ac:dyDescent="0.25">
      <c r="A10" s="72"/>
      <c r="B10" s="30"/>
    </row>
    <row r="11" spans="1:2" ht="15.75" customHeight="1" x14ac:dyDescent="0.25">
      <c r="A11" s="46" t="s">
        <v>1255</v>
      </c>
    </row>
    <row r="12" spans="1:2" x14ac:dyDescent="0.2">
      <c r="A12" s="56"/>
      <c r="B12" s="239">
        <v>1952</v>
      </c>
    </row>
    <row r="13" spans="1:2" x14ac:dyDescent="0.2">
      <c r="A13" s="43" t="s">
        <v>321</v>
      </c>
      <c r="B13" s="66"/>
    </row>
    <row r="14" spans="1:2" x14ac:dyDescent="0.2">
      <c r="A14" s="43" t="s">
        <v>172</v>
      </c>
      <c r="B14" s="10">
        <v>3660</v>
      </c>
    </row>
    <row r="15" spans="1:2" x14ac:dyDescent="0.2">
      <c r="A15" s="43" t="s">
        <v>186</v>
      </c>
      <c r="B15" s="10">
        <v>179</v>
      </c>
    </row>
    <row r="16" spans="1:2" x14ac:dyDescent="0.2">
      <c r="A16" s="43" t="s">
        <v>4</v>
      </c>
      <c r="B16" s="10">
        <v>3839</v>
      </c>
    </row>
    <row r="17" spans="1:2" x14ac:dyDescent="0.2">
      <c r="A17" s="43" t="s">
        <v>187</v>
      </c>
      <c r="B17" s="10"/>
    </row>
    <row r="18" spans="1:2" x14ac:dyDescent="0.2">
      <c r="A18" s="43" t="s">
        <v>172</v>
      </c>
      <c r="B18" s="10">
        <v>167</v>
      </c>
    </row>
    <row r="19" spans="1:2" x14ac:dyDescent="0.2">
      <c r="A19" s="43" t="s">
        <v>186</v>
      </c>
      <c r="B19" s="10">
        <v>98</v>
      </c>
    </row>
    <row r="20" spans="1:2" x14ac:dyDescent="0.2">
      <c r="A20" s="43" t="s">
        <v>4</v>
      </c>
      <c r="B20" s="10">
        <v>265</v>
      </c>
    </row>
    <row r="21" spans="1:2" x14ac:dyDescent="0.2">
      <c r="A21" s="43" t="s">
        <v>553</v>
      </c>
      <c r="B21" s="10"/>
    </row>
    <row r="22" spans="1:2" x14ac:dyDescent="0.2">
      <c r="A22" s="43" t="s">
        <v>172</v>
      </c>
      <c r="B22" s="10">
        <v>949</v>
      </c>
    </row>
    <row r="23" spans="1:2" x14ac:dyDescent="0.2">
      <c r="A23" s="43" t="s">
        <v>186</v>
      </c>
      <c r="B23" s="10">
        <v>121</v>
      </c>
    </row>
    <row r="24" spans="1:2" x14ac:dyDescent="0.2">
      <c r="A24" s="43" t="s">
        <v>4</v>
      </c>
      <c r="B24" s="10">
        <v>1070</v>
      </c>
    </row>
    <row r="25" spans="1:2" x14ac:dyDescent="0.2">
      <c r="A25" s="43" t="s">
        <v>435</v>
      </c>
      <c r="B25" s="10"/>
    </row>
    <row r="26" spans="1:2" x14ac:dyDescent="0.2">
      <c r="A26" s="43" t="s">
        <v>172</v>
      </c>
      <c r="B26" s="10">
        <v>475</v>
      </c>
    </row>
    <row r="27" spans="1:2" x14ac:dyDescent="0.2">
      <c r="A27" s="43" t="s">
        <v>186</v>
      </c>
      <c r="B27" s="10">
        <v>7</v>
      </c>
    </row>
    <row r="28" spans="1:2" x14ac:dyDescent="0.2">
      <c r="A28" s="43" t="s">
        <v>4</v>
      </c>
      <c r="B28" s="10">
        <v>482</v>
      </c>
    </row>
    <row r="29" spans="1:2" x14ac:dyDescent="0.2">
      <c r="A29" s="43" t="s">
        <v>188</v>
      </c>
      <c r="B29" s="10"/>
    </row>
    <row r="30" spans="1:2" x14ac:dyDescent="0.2">
      <c r="A30" s="43" t="s">
        <v>172</v>
      </c>
      <c r="B30" s="10">
        <v>2248</v>
      </c>
    </row>
    <row r="31" spans="1:2" x14ac:dyDescent="0.2">
      <c r="A31" s="43" t="s">
        <v>186</v>
      </c>
      <c r="B31" s="10">
        <v>556</v>
      </c>
    </row>
    <row r="32" spans="1:2" x14ac:dyDescent="0.2">
      <c r="A32" s="43" t="s">
        <v>4</v>
      </c>
      <c r="B32" s="27" t="s">
        <v>312</v>
      </c>
    </row>
    <row r="33" spans="1:2" x14ac:dyDescent="0.2">
      <c r="A33" s="43" t="s">
        <v>189</v>
      </c>
      <c r="B33" s="10"/>
    </row>
    <row r="34" spans="1:2" x14ac:dyDescent="0.2">
      <c r="A34" s="43" t="s">
        <v>172</v>
      </c>
      <c r="B34" s="10">
        <v>556</v>
      </c>
    </row>
    <row r="35" spans="1:2" x14ac:dyDescent="0.2">
      <c r="A35" s="43" t="s">
        <v>186</v>
      </c>
      <c r="B35" s="27" t="s">
        <v>312</v>
      </c>
    </row>
    <row r="36" spans="1:2" x14ac:dyDescent="0.2">
      <c r="A36" s="43" t="s">
        <v>4</v>
      </c>
      <c r="B36" s="10">
        <v>556</v>
      </c>
    </row>
    <row r="37" spans="1:2" x14ac:dyDescent="0.2">
      <c r="A37" s="37"/>
      <c r="B37" s="37"/>
    </row>
    <row r="38" spans="1:2" x14ac:dyDescent="0.2">
      <c r="A38" s="8" t="s">
        <v>315</v>
      </c>
    </row>
    <row r="39" spans="1:2" s="30" customFormat="1" x14ac:dyDescent="0.2">
      <c r="A39" s="8"/>
    </row>
    <row r="40" spans="1:2" s="30" customFormat="1" x14ac:dyDescent="0.2">
      <c r="A40" s="8"/>
    </row>
    <row r="41" spans="1:2" s="30" customFormat="1" x14ac:dyDescent="0.2">
      <c r="A41" s="8"/>
    </row>
    <row r="42" spans="1:2" ht="18.75" customHeight="1" x14ac:dyDescent="0.25">
      <c r="A42" s="31" t="s">
        <v>1256</v>
      </c>
    </row>
    <row r="43" spans="1:2" x14ac:dyDescent="0.2">
      <c r="A43" s="56"/>
      <c r="B43" s="239">
        <v>1952</v>
      </c>
    </row>
    <row r="44" spans="1:2" s="30" customFormat="1" x14ac:dyDescent="0.2">
      <c r="A44" s="87" t="s">
        <v>749</v>
      </c>
      <c r="B44" s="90"/>
    </row>
    <row r="45" spans="1:2" x14ac:dyDescent="0.2">
      <c r="A45" s="43" t="s">
        <v>190</v>
      </c>
      <c r="B45" s="32">
        <v>95</v>
      </c>
    </row>
    <row r="46" spans="1:2" x14ac:dyDescent="0.2">
      <c r="A46" s="43" t="s">
        <v>191</v>
      </c>
      <c r="B46" s="10">
        <v>13409</v>
      </c>
    </row>
    <row r="47" spans="1:2" x14ac:dyDescent="0.2">
      <c r="A47" s="43" t="s">
        <v>66</v>
      </c>
      <c r="B47" s="32"/>
    </row>
    <row r="48" spans="1:2" x14ac:dyDescent="0.2">
      <c r="A48" s="43" t="s">
        <v>2</v>
      </c>
      <c r="B48" s="32"/>
    </row>
    <row r="49" spans="1:2" x14ac:dyDescent="0.2">
      <c r="A49" s="43" t="s">
        <v>152</v>
      </c>
      <c r="B49" s="10">
        <v>6202</v>
      </c>
    </row>
    <row r="50" spans="1:2" x14ac:dyDescent="0.2">
      <c r="A50" s="43" t="s">
        <v>153</v>
      </c>
      <c r="B50" s="10">
        <v>5333</v>
      </c>
    </row>
    <row r="51" spans="1:2" x14ac:dyDescent="0.2">
      <c r="A51" s="43" t="s">
        <v>148</v>
      </c>
      <c r="B51" s="10">
        <v>11535</v>
      </c>
    </row>
    <row r="52" spans="1:2" x14ac:dyDescent="0.2">
      <c r="A52" s="43" t="s">
        <v>3</v>
      </c>
      <c r="B52" s="32"/>
    </row>
    <row r="53" spans="1:2" x14ac:dyDescent="0.2">
      <c r="A53" s="43" t="s">
        <v>152</v>
      </c>
      <c r="B53" s="10">
        <v>5330</v>
      </c>
    </row>
    <row r="54" spans="1:2" x14ac:dyDescent="0.2">
      <c r="A54" s="43" t="s">
        <v>153</v>
      </c>
      <c r="B54" s="10">
        <v>4812</v>
      </c>
    </row>
    <row r="55" spans="1:2" x14ac:dyDescent="0.2">
      <c r="A55" s="43" t="s">
        <v>148</v>
      </c>
      <c r="B55" s="10">
        <v>10142</v>
      </c>
    </row>
    <row r="56" spans="1:2" x14ac:dyDescent="0.2">
      <c r="A56" s="43" t="s">
        <v>192</v>
      </c>
      <c r="B56" s="32"/>
    </row>
    <row r="57" spans="1:2" x14ac:dyDescent="0.2">
      <c r="A57" s="43" t="s">
        <v>195</v>
      </c>
      <c r="B57" s="32"/>
    </row>
    <row r="58" spans="1:2" x14ac:dyDescent="0.2">
      <c r="A58" s="43" t="s">
        <v>49</v>
      </c>
      <c r="B58" s="32">
        <v>143</v>
      </c>
    </row>
    <row r="59" spans="1:2" x14ac:dyDescent="0.2">
      <c r="A59" s="43" t="s">
        <v>193</v>
      </c>
      <c r="B59" s="32">
        <v>158</v>
      </c>
    </row>
    <row r="60" spans="1:2" x14ac:dyDescent="0.2">
      <c r="A60" s="43" t="s">
        <v>180</v>
      </c>
      <c r="B60" s="32">
        <v>301</v>
      </c>
    </row>
    <row r="61" spans="1:2" x14ac:dyDescent="0.2">
      <c r="A61" s="43" t="s">
        <v>178</v>
      </c>
      <c r="B61" s="32"/>
    </row>
    <row r="62" spans="1:2" x14ac:dyDescent="0.2">
      <c r="A62" s="43" t="s">
        <v>49</v>
      </c>
      <c r="B62" s="10">
        <v>4811</v>
      </c>
    </row>
    <row r="63" spans="1:2" x14ac:dyDescent="0.2">
      <c r="A63" s="43" t="s">
        <v>193</v>
      </c>
      <c r="B63" s="10">
        <v>4477</v>
      </c>
    </row>
    <row r="64" spans="1:2" x14ac:dyDescent="0.2">
      <c r="A64" s="43" t="s">
        <v>180</v>
      </c>
      <c r="B64" s="10">
        <v>9288</v>
      </c>
    </row>
    <row r="65" spans="1:2" x14ac:dyDescent="0.2">
      <c r="A65" s="57" t="s">
        <v>194</v>
      </c>
      <c r="B65" s="26">
        <v>14</v>
      </c>
    </row>
    <row r="66" spans="1:2" s="30" customFormat="1" x14ac:dyDescent="0.2">
      <c r="A66" s="8"/>
    </row>
    <row r="67" spans="1:2" s="30" customFormat="1" x14ac:dyDescent="0.2">
      <c r="A67" s="81" t="s">
        <v>527</v>
      </c>
    </row>
    <row r="68" spans="1:2" s="30" customFormat="1" x14ac:dyDescent="0.2">
      <c r="A68" s="43" t="s">
        <v>437</v>
      </c>
      <c r="B68" s="43"/>
    </row>
    <row r="69" spans="1:2" s="30" customFormat="1" x14ac:dyDescent="0.2">
      <c r="A69" s="43" t="s">
        <v>152</v>
      </c>
      <c r="B69" s="10">
        <v>93</v>
      </c>
    </row>
    <row r="70" spans="1:2" s="30" customFormat="1" x14ac:dyDescent="0.2">
      <c r="A70" s="43" t="s">
        <v>153</v>
      </c>
      <c r="B70" s="10">
        <v>83</v>
      </c>
    </row>
    <row r="71" spans="1:2" s="30" customFormat="1" x14ac:dyDescent="0.2">
      <c r="A71" s="43" t="s">
        <v>148</v>
      </c>
      <c r="B71" s="10">
        <f>SUM(B69:B70)</f>
        <v>176</v>
      </c>
    </row>
    <row r="72" spans="1:2" s="30" customFormat="1" x14ac:dyDescent="0.2">
      <c r="A72" s="43" t="s">
        <v>438</v>
      </c>
      <c r="B72" s="10"/>
    </row>
    <row r="73" spans="1:2" s="30" customFormat="1" x14ac:dyDescent="0.2">
      <c r="A73" s="43" t="s">
        <v>152</v>
      </c>
      <c r="B73" s="10">
        <v>177</v>
      </c>
    </row>
    <row r="74" spans="1:2" s="30" customFormat="1" x14ac:dyDescent="0.2">
      <c r="A74" s="43" t="s">
        <v>153</v>
      </c>
      <c r="B74" s="10">
        <v>232</v>
      </c>
    </row>
    <row r="75" spans="1:2" s="30" customFormat="1" x14ac:dyDescent="0.2">
      <c r="A75" s="43" t="s">
        <v>148</v>
      </c>
      <c r="B75" s="10">
        <f>SUM(B73:B74)</f>
        <v>409</v>
      </c>
    </row>
    <row r="76" spans="1:2" s="30" customFormat="1" x14ac:dyDescent="0.2">
      <c r="A76" s="43" t="s">
        <v>439</v>
      </c>
      <c r="B76" s="10"/>
    </row>
    <row r="77" spans="1:2" s="30" customFormat="1" x14ac:dyDescent="0.2">
      <c r="A77" s="43" t="s">
        <v>152</v>
      </c>
      <c r="B77" s="10">
        <v>3911</v>
      </c>
    </row>
    <row r="78" spans="1:2" s="30" customFormat="1" x14ac:dyDescent="0.2">
      <c r="A78" s="43" t="s">
        <v>153</v>
      </c>
      <c r="B78" s="10">
        <v>2210</v>
      </c>
    </row>
    <row r="79" spans="1:2" s="30" customFormat="1" x14ac:dyDescent="0.2">
      <c r="A79" s="43" t="s">
        <v>148</v>
      </c>
      <c r="B79" s="10">
        <f>SUM(B77:B78)</f>
        <v>6121</v>
      </c>
    </row>
    <row r="80" spans="1:2" s="30" customFormat="1" x14ac:dyDescent="0.2">
      <c r="A80" s="43" t="s">
        <v>440</v>
      </c>
      <c r="B80" s="10"/>
    </row>
    <row r="81" spans="1:2" s="30" customFormat="1" x14ac:dyDescent="0.2">
      <c r="A81" s="43" t="s">
        <v>152</v>
      </c>
      <c r="B81" s="10">
        <v>1372</v>
      </c>
    </row>
    <row r="82" spans="1:2" s="30" customFormat="1" x14ac:dyDescent="0.2">
      <c r="A82" s="43" t="s">
        <v>153</v>
      </c>
      <c r="B82" s="10">
        <v>1407</v>
      </c>
    </row>
    <row r="83" spans="1:2" s="30" customFormat="1" x14ac:dyDescent="0.2">
      <c r="A83" s="43" t="s">
        <v>148</v>
      </c>
      <c r="B83" s="10">
        <f>SUM(B81:B82)</f>
        <v>2779</v>
      </c>
    </row>
    <row r="84" spans="1:2" s="30" customFormat="1" x14ac:dyDescent="0.2">
      <c r="A84" s="43" t="s">
        <v>441</v>
      </c>
      <c r="B84" s="10"/>
    </row>
    <row r="85" spans="1:2" s="30" customFormat="1" x14ac:dyDescent="0.2">
      <c r="A85" s="43" t="s">
        <v>152</v>
      </c>
      <c r="B85" s="10">
        <v>330</v>
      </c>
    </row>
    <row r="86" spans="1:2" s="30" customFormat="1" x14ac:dyDescent="0.2">
      <c r="A86" s="43" t="s">
        <v>153</v>
      </c>
      <c r="B86" s="10">
        <v>404</v>
      </c>
    </row>
    <row r="87" spans="1:2" s="30" customFormat="1" x14ac:dyDescent="0.2">
      <c r="A87" s="43" t="s">
        <v>148</v>
      </c>
      <c r="B87" s="10">
        <f>SUM(B85:B86)</f>
        <v>734</v>
      </c>
    </row>
    <row r="88" spans="1:2" s="30" customFormat="1" x14ac:dyDescent="0.2">
      <c r="A88" s="43" t="s">
        <v>442</v>
      </c>
      <c r="B88" s="10"/>
    </row>
    <row r="89" spans="1:2" s="30" customFormat="1" x14ac:dyDescent="0.2">
      <c r="A89" s="43" t="s">
        <v>152</v>
      </c>
      <c r="B89" s="10">
        <v>414</v>
      </c>
    </row>
    <row r="90" spans="1:2" s="30" customFormat="1" x14ac:dyDescent="0.2">
      <c r="A90" s="43" t="s">
        <v>153</v>
      </c>
      <c r="B90" s="10">
        <v>692</v>
      </c>
    </row>
    <row r="91" spans="1:2" s="30" customFormat="1" x14ac:dyDescent="0.2">
      <c r="A91" s="43" t="s">
        <v>148</v>
      </c>
      <c r="B91" s="10">
        <f>SUM(B89:B90)</f>
        <v>1106</v>
      </c>
    </row>
    <row r="92" spans="1:2" s="30" customFormat="1" x14ac:dyDescent="0.2">
      <c r="A92" s="43" t="s">
        <v>443</v>
      </c>
      <c r="B92" s="10"/>
    </row>
    <row r="93" spans="1:2" s="30" customFormat="1" x14ac:dyDescent="0.2">
      <c r="A93" s="43" t="s">
        <v>152</v>
      </c>
      <c r="B93" s="10">
        <v>281</v>
      </c>
    </row>
    <row r="94" spans="1:2" s="30" customFormat="1" x14ac:dyDescent="0.2">
      <c r="A94" s="43" t="s">
        <v>153</v>
      </c>
      <c r="B94" s="10">
        <v>482</v>
      </c>
    </row>
    <row r="95" spans="1:2" s="30" customFormat="1" x14ac:dyDescent="0.2">
      <c r="A95" s="43" t="s">
        <v>148</v>
      </c>
      <c r="B95" s="44">
        <f>SUM(B93:B94)</f>
        <v>763</v>
      </c>
    </row>
    <row r="96" spans="1:2" s="30" customFormat="1" x14ac:dyDescent="0.2">
      <c r="A96" s="43" t="s">
        <v>444</v>
      </c>
      <c r="B96" s="44">
        <f>B69+B73+B77+B81+B85+B89+B93</f>
        <v>6578</v>
      </c>
    </row>
    <row r="97" spans="1:2" s="30" customFormat="1" x14ac:dyDescent="0.2">
      <c r="A97" s="121" t="s">
        <v>445</v>
      </c>
      <c r="B97" s="117">
        <f>B70+B74+B78+B82+B86+B90+B94</f>
        <v>5510</v>
      </c>
    </row>
    <row r="98" spans="1:2" s="30" customFormat="1" x14ac:dyDescent="0.2">
      <c r="A98" s="8"/>
    </row>
    <row r="99" spans="1:2" s="30" customFormat="1" x14ac:dyDescent="0.2">
      <c r="A99" s="73" t="s">
        <v>1248</v>
      </c>
    </row>
    <row r="100" spans="1:2" x14ac:dyDescent="0.2">
      <c r="A100" s="8" t="s">
        <v>315</v>
      </c>
    </row>
    <row r="101" spans="1:2" s="30" customFormat="1" x14ac:dyDescent="0.2">
      <c r="A101" s="8"/>
    </row>
    <row r="102" spans="1:2" s="30" customFormat="1" x14ac:dyDescent="0.2">
      <c r="A102" s="8"/>
    </row>
    <row r="104" spans="1:2" ht="15.75" x14ac:dyDescent="0.25">
      <c r="A104" s="246" t="s">
        <v>1090</v>
      </c>
      <c r="B104" s="1"/>
    </row>
    <row r="105" spans="1:2" x14ac:dyDescent="0.2">
      <c r="A105" s="34"/>
      <c r="B105" s="233">
        <v>1952</v>
      </c>
    </row>
    <row r="106" spans="1:2" x14ac:dyDescent="0.2">
      <c r="A106" s="32" t="s">
        <v>216</v>
      </c>
      <c r="B106" s="32"/>
    </row>
    <row r="107" spans="1:2" x14ac:dyDescent="0.2">
      <c r="A107" s="32" t="s">
        <v>217</v>
      </c>
      <c r="B107" s="32">
        <v>505</v>
      </c>
    </row>
    <row r="108" spans="1:2" x14ac:dyDescent="0.2">
      <c r="A108" s="32" t="s">
        <v>218</v>
      </c>
      <c r="B108" s="10">
        <v>1152</v>
      </c>
    </row>
    <row r="109" spans="1:2" x14ac:dyDescent="0.2">
      <c r="A109" s="32" t="s">
        <v>4</v>
      </c>
      <c r="B109" s="10">
        <v>1657</v>
      </c>
    </row>
    <row r="110" spans="1:2" x14ac:dyDescent="0.2">
      <c r="A110" s="32" t="s">
        <v>219</v>
      </c>
      <c r="B110" s="32"/>
    </row>
    <row r="111" spans="1:2" x14ac:dyDescent="0.2">
      <c r="A111" s="32" t="s">
        <v>217</v>
      </c>
      <c r="B111" s="32">
        <v>593</v>
      </c>
    </row>
    <row r="112" spans="1:2" x14ac:dyDescent="0.2">
      <c r="A112" s="32" t="s">
        <v>218</v>
      </c>
      <c r="B112" s="32">
        <v>507</v>
      </c>
    </row>
    <row r="113" spans="1:2" x14ac:dyDescent="0.2">
      <c r="A113" s="32" t="s">
        <v>4</v>
      </c>
      <c r="B113" s="10">
        <v>1100</v>
      </c>
    </row>
    <row r="114" spans="1:2" x14ac:dyDescent="0.2">
      <c r="A114" s="32" t="s">
        <v>220</v>
      </c>
      <c r="B114" s="32"/>
    </row>
    <row r="115" spans="1:2" x14ac:dyDescent="0.2">
      <c r="A115" s="32" t="s">
        <v>6</v>
      </c>
      <c r="B115" s="32"/>
    </row>
    <row r="116" spans="1:2" x14ac:dyDescent="0.2">
      <c r="A116" s="32" t="s">
        <v>221</v>
      </c>
      <c r="B116" s="32">
        <v>116</v>
      </c>
    </row>
    <row r="117" spans="1:2" x14ac:dyDescent="0.2">
      <c r="A117" s="32" t="s">
        <v>222</v>
      </c>
      <c r="B117" s="32">
        <v>93</v>
      </c>
    </row>
    <row r="118" spans="1:2" x14ac:dyDescent="0.2">
      <c r="A118" s="32" t="s">
        <v>148</v>
      </c>
      <c r="B118" s="32">
        <v>209</v>
      </c>
    </row>
    <row r="119" spans="1:2" x14ac:dyDescent="0.2">
      <c r="A119" s="32" t="s">
        <v>7</v>
      </c>
      <c r="B119" s="32"/>
    </row>
    <row r="120" spans="1:2" x14ac:dyDescent="0.2">
      <c r="A120" s="32" t="s">
        <v>221</v>
      </c>
      <c r="B120" s="32">
        <v>470</v>
      </c>
    </row>
    <row r="121" spans="1:2" x14ac:dyDescent="0.2">
      <c r="A121" s="32" t="s">
        <v>222</v>
      </c>
      <c r="B121" s="32">
        <v>432</v>
      </c>
    </row>
    <row r="122" spans="1:2" x14ac:dyDescent="0.2">
      <c r="A122" s="32" t="s">
        <v>148</v>
      </c>
      <c r="B122" s="32">
        <v>902</v>
      </c>
    </row>
    <row r="123" spans="1:2" x14ac:dyDescent="0.2">
      <c r="A123" s="32" t="s">
        <v>8</v>
      </c>
      <c r="B123" s="32">
        <v>75.8</v>
      </c>
    </row>
    <row r="124" spans="1:2" x14ac:dyDescent="0.2">
      <c r="A124" s="37"/>
      <c r="B124" s="33"/>
    </row>
    <row r="125" spans="1:2" x14ac:dyDescent="0.2">
      <c r="A125" s="8" t="s">
        <v>315</v>
      </c>
      <c r="B125" s="1"/>
    </row>
    <row r="126" spans="1:2" x14ac:dyDescent="0.2">
      <c r="A126" s="8"/>
      <c r="B126" s="1"/>
    </row>
    <row r="127" spans="1:2" s="30" customFormat="1" x14ac:dyDescent="0.2">
      <c r="A127" s="8"/>
      <c r="B127" s="1"/>
    </row>
    <row r="128" spans="1:2" s="30" customFormat="1" x14ac:dyDescent="0.2">
      <c r="A128" s="8"/>
      <c r="B128" s="1"/>
    </row>
    <row r="129" spans="1:2" ht="15.75" x14ac:dyDescent="0.25">
      <c r="A129" s="3" t="s">
        <v>698</v>
      </c>
      <c r="B129" s="157"/>
    </row>
    <row r="130" spans="1:2" ht="14.25" x14ac:dyDescent="0.2">
      <c r="A130" s="51"/>
      <c r="B130" s="234">
        <v>1952</v>
      </c>
    </row>
    <row r="131" spans="1:2" s="30" customFormat="1" x14ac:dyDescent="0.2">
      <c r="A131" s="6" t="s">
        <v>31</v>
      </c>
      <c r="B131" s="32">
        <v>4</v>
      </c>
    </row>
    <row r="132" spans="1:2" s="30" customFormat="1" x14ac:dyDescent="0.2">
      <c r="A132" s="6" t="s">
        <v>697</v>
      </c>
      <c r="B132" s="32"/>
    </row>
    <row r="133" spans="1:2" s="30" customFormat="1" x14ac:dyDescent="0.2">
      <c r="A133" s="123" t="s">
        <v>449</v>
      </c>
      <c r="B133" s="32"/>
    </row>
    <row r="134" spans="1:2" s="30" customFormat="1" x14ac:dyDescent="0.2">
      <c r="A134" s="95" t="s">
        <v>450</v>
      </c>
      <c r="B134" s="32">
        <v>925</v>
      </c>
    </row>
    <row r="135" spans="1:2" s="30" customFormat="1" x14ac:dyDescent="0.2">
      <c r="A135" s="95" t="s">
        <v>451</v>
      </c>
      <c r="B135" s="32">
        <v>135</v>
      </c>
    </row>
    <row r="136" spans="1:2" s="30" customFormat="1" x14ac:dyDescent="0.2">
      <c r="A136" s="95" t="s">
        <v>340</v>
      </c>
      <c r="B136" s="36" t="s">
        <v>36</v>
      </c>
    </row>
    <row r="137" spans="1:2" s="30" customFormat="1" x14ac:dyDescent="0.2">
      <c r="A137" s="95" t="s">
        <v>357</v>
      </c>
      <c r="B137" s="10">
        <f>SUM(B134:B136)</f>
        <v>1060</v>
      </c>
    </row>
    <row r="138" spans="1:2" s="30" customFormat="1" x14ac:dyDescent="0.2">
      <c r="A138" s="123" t="s">
        <v>452</v>
      </c>
      <c r="B138" s="10"/>
    </row>
    <row r="139" spans="1:2" s="30" customFormat="1" x14ac:dyDescent="0.2">
      <c r="A139" s="95" t="s">
        <v>450</v>
      </c>
      <c r="B139" s="10">
        <v>1317</v>
      </c>
    </row>
    <row r="140" spans="1:2" s="30" customFormat="1" x14ac:dyDescent="0.2">
      <c r="A140" s="95" t="s">
        <v>451</v>
      </c>
      <c r="B140" s="10">
        <v>5086</v>
      </c>
    </row>
    <row r="141" spans="1:2" s="30" customFormat="1" x14ac:dyDescent="0.2">
      <c r="A141" s="95" t="s">
        <v>340</v>
      </c>
      <c r="B141" s="27" t="s">
        <v>36</v>
      </c>
    </row>
    <row r="142" spans="1:2" s="30" customFormat="1" x14ac:dyDescent="0.2">
      <c r="A142" s="95" t="s">
        <v>357</v>
      </c>
      <c r="B142" s="10">
        <f>SUM(B139:B141)</f>
        <v>6403</v>
      </c>
    </row>
    <row r="143" spans="1:2" s="30" customFormat="1" x14ac:dyDescent="0.2">
      <c r="A143" s="123" t="s">
        <v>453</v>
      </c>
      <c r="B143" s="10"/>
    </row>
    <row r="144" spans="1:2" s="30" customFormat="1" x14ac:dyDescent="0.2">
      <c r="A144" s="95" t="s">
        <v>450</v>
      </c>
      <c r="B144" s="10">
        <v>2</v>
      </c>
    </row>
    <row r="145" spans="1:2" s="30" customFormat="1" x14ac:dyDescent="0.2">
      <c r="A145" s="95" t="s">
        <v>451</v>
      </c>
      <c r="B145" s="10">
        <v>39</v>
      </c>
    </row>
    <row r="146" spans="1:2" s="30" customFormat="1" x14ac:dyDescent="0.2">
      <c r="A146" s="95" t="s">
        <v>340</v>
      </c>
      <c r="B146" s="27" t="s">
        <v>36</v>
      </c>
    </row>
    <row r="147" spans="1:2" s="30" customFormat="1" x14ac:dyDescent="0.2">
      <c r="A147" s="95" t="s">
        <v>357</v>
      </c>
      <c r="B147" s="10">
        <f>SUM(B144:B146)</f>
        <v>41</v>
      </c>
    </row>
    <row r="148" spans="1:2" s="30" customFormat="1" x14ac:dyDescent="0.2">
      <c r="A148" s="123" t="s">
        <v>454</v>
      </c>
      <c r="B148" s="27" t="s">
        <v>36</v>
      </c>
    </row>
    <row r="149" spans="1:2" s="30" customFormat="1" x14ac:dyDescent="0.2">
      <c r="A149" s="6" t="s">
        <v>337</v>
      </c>
      <c r="B149" s="10"/>
    </row>
    <row r="150" spans="1:2" s="30" customFormat="1" x14ac:dyDescent="0.2">
      <c r="A150" s="123" t="s">
        <v>455</v>
      </c>
      <c r="B150" s="10">
        <v>558</v>
      </c>
    </row>
    <row r="151" spans="1:2" s="30" customFormat="1" x14ac:dyDescent="0.2">
      <c r="A151" s="123" t="s">
        <v>456</v>
      </c>
      <c r="B151" s="10">
        <v>4347</v>
      </c>
    </row>
    <row r="152" spans="1:2" s="30" customFormat="1" x14ac:dyDescent="0.2">
      <c r="A152" s="123" t="s">
        <v>457</v>
      </c>
      <c r="B152" s="10">
        <v>2364</v>
      </c>
    </row>
    <row r="153" spans="1:2" s="30" customFormat="1" x14ac:dyDescent="0.2">
      <c r="A153" s="123" t="s">
        <v>458</v>
      </c>
      <c r="B153" s="10">
        <v>233</v>
      </c>
    </row>
    <row r="154" spans="1:2" s="30" customFormat="1" x14ac:dyDescent="0.2">
      <c r="A154" s="123" t="s">
        <v>459</v>
      </c>
      <c r="B154" s="10">
        <v>2</v>
      </c>
    </row>
    <row r="155" spans="1:2" s="30" customFormat="1" x14ac:dyDescent="0.2">
      <c r="A155" s="123" t="s">
        <v>340</v>
      </c>
      <c r="B155" s="27" t="s">
        <v>36</v>
      </c>
    </row>
    <row r="156" spans="1:2" s="30" customFormat="1" x14ac:dyDescent="0.2">
      <c r="A156" s="6" t="s">
        <v>699</v>
      </c>
      <c r="B156" s="122">
        <f>SUM(B150:B155)</f>
        <v>7504</v>
      </c>
    </row>
    <row r="157" spans="1:2" s="30" customFormat="1" x14ac:dyDescent="0.2">
      <c r="A157" s="42"/>
      <c r="B157" s="193"/>
    </row>
    <row r="158" spans="1:2" s="30" customFormat="1" x14ac:dyDescent="0.2">
      <c r="A158" s="8" t="s">
        <v>315</v>
      </c>
      <c r="B158" s="193"/>
    </row>
    <row r="159" spans="1:2" s="30" customFormat="1" x14ac:dyDescent="0.2">
      <c r="A159" s="123"/>
      <c r="B159" s="193"/>
    </row>
    <row r="160" spans="1:2" s="30" customFormat="1" x14ac:dyDescent="0.2">
      <c r="A160" s="123"/>
      <c r="B160" s="193"/>
    </row>
    <row r="161" spans="1:2" ht="14.25" x14ac:dyDescent="0.2">
      <c r="A161" s="160"/>
      <c r="B161" s="1"/>
    </row>
    <row r="162" spans="1:2" ht="15.75" x14ac:dyDescent="0.25">
      <c r="A162" s="46" t="s">
        <v>655</v>
      </c>
    </row>
    <row r="163" spans="1:2" x14ac:dyDescent="0.2">
      <c r="A163" s="56"/>
      <c r="B163" s="233">
        <v>1952</v>
      </c>
    </row>
    <row r="164" spans="1:2" x14ac:dyDescent="0.2">
      <c r="A164" s="43" t="s">
        <v>65</v>
      </c>
      <c r="B164" s="32">
        <v>4</v>
      </c>
    </row>
    <row r="165" spans="1:2" x14ac:dyDescent="0.2">
      <c r="A165" s="43" t="s">
        <v>554</v>
      </c>
      <c r="B165" s="10">
        <v>2859</v>
      </c>
    </row>
    <row r="166" spans="1:2" x14ac:dyDescent="0.2">
      <c r="A166" s="43" t="s">
        <v>223</v>
      </c>
      <c r="B166" s="32"/>
    </row>
    <row r="167" spans="1:2" x14ac:dyDescent="0.2">
      <c r="A167" s="118" t="s">
        <v>43</v>
      </c>
      <c r="B167" s="10">
        <v>1110</v>
      </c>
    </row>
    <row r="168" spans="1:2" x14ac:dyDescent="0.2">
      <c r="A168" s="118" t="s">
        <v>224</v>
      </c>
      <c r="B168" s="10">
        <v>1502</v>
      </c>
    </row>
    <row r="169" spans="1:2" x14ac:dyDescent="0.2">
      <c r="A169" s="118" t="s">
        <v>4</v>
      </c>
      <c r="B169" s="10">
        <v>2612</v>
      </c>
    </row>
    <row r="170" spans="1:2" x14ac:dyDescent="0.2">
      <c r="A170" s="43" t="s">
        <v>219</v>
      </c>
      <c r="B170" s="32"/>
    </row>
    <row r="171" spans="1:2" x14ac:dyDescent="0.2">
      <c r="A171" s="118" t="s">
        <v>43</v>
      </c>
      <c r="B171" s="32">
        <v>495</v>
      </c>
    </row>
    <row r="172" spans="1:2" x14ac:dyDescent="0.2">
      <c r="A172" s="118" t="s">
        <v>224</v>
      </c>
      <c r="B172" s="32">
        <v>384</v>
      </c>
    </row>
    <row r="173" spans="1:2" x14ac:dyDescent="0.2">
      <c r="A173" s="118" t="s">
        <v>4</v>
      </c>
      <c r="B173" s="32">
        <v>879</v>
      </c>
    </row>
    <row r="174" spans="1:2" x14ac:dyDescent="0.2">
      <c r="A174" s="43" t="s">
        <v>225</v>
      </c>
      <c r="B174" s="32"/>
    </row>
    <row r="175" spans="1:2" x14ac:dyDescent="0.2">
      <c r="A175" s="118" t="s">
        <v>43</v>
      </c>
      <c r="B175" s="10">
        <v>1605</v>
      </c>
    </row>
    <row r="176" spans="1:2" x14ac:dyDescent="0.2">
      <c r="A176" s="118" t="s">
        <v>224</v>
      </c>
      <c r="B176" s="10">
        <v>1886</v>
      </c>
    </row>
    <row r="177" spans="1:2" x14ac:dyDescent="0.2">
      <c r="A177" s="118" t="s">
        <v>4</v>
      </c>
      <c r="B177" s="10">
        <v>3491</v>
      </c>
    </row>
    <row r="178" spans="1:2" x14ac:dyDescent="0.2">
      <c r="A178" s="43" t="s">
        <v>220</v>
      </c>
      <c r="B178" s="32"/>
    </row>
    <row r="179" spans="1:2" x14ac:dyDescent="0.2">
      <c r="A179" s="43" t="s">
        <v>6</v>
      </c>
      <c r="B179" s="32"/>
    </row>
    <row r="180" spans="1:2" x14ac:dyDescent="0.2">
      <c r="A180" s="43" t="s">
        <v>152</v>
      </c>
      <c r="B180" s="32">
        <v>54</v>
      </c>
    </row>
    <row r="181" spans="1:2" x14ac:dyDescent="0.2">
      <c r="A181" s="43" t="s">
        <v>153</v>
      </c>
      <c r="B181" s="32">
        <v>81</v>
      </c>
    </row>
    <row r="182" spans="1:2" x14ac:dyDescent="0.2">
      <c r="A182" s="43" t="s">
        <v>148</v>
      </c>
      <c r="B182" s="32">
        <v>135</v>
      </c>
    </row>
    <row r="183" spans="1:2" x14ac:dyDescent="0.2">
      <c r="A183" s="43" t="s">
        <v>7</v>
      </c>
      <c r="B183" s="32"/>
    </row>
    <row r="184" spans="1:2" x14ac:dyDescent="0.2">
      <c r="A184" s="43" t="s">
        <v>152</v>
      </c>
      <c r="B184" s="32">
        <v>396</v>
      </c>
    </row>
    <row r="185" spans="1:2" x14ac:dyDescent="0.2">
      <c r="A185" s="43" t="s">
        <v>153</v>
      </c>
      <c r="B185" s="32">
        <v>409</v>
      </c>
    </row>
    <row r="186" spans="1:2" x14ac:dyDescent="0.2">
      <c r="A186" s="43" t="s">
        <v>148</v>
      </c>
      <c r="B186" s="32">
        <v>805</v>
      </c>
    </row>
    <row r="187" spans="1:2" x14ac:dyDescent="0.2">
      <c r="A187" s="43" t="s">
        <v>226</v>
      </c>
      <c r="B187" s="136">
        <v>38.700000000000003</v>
      </c>
    </row>
    <row r="188" spans="1:2" x14ac:dyDescent="0.2">
      <c r="A188" s="37"/>
      <c r="B188" s="1"/>
    </row>
    <row r="189" spans="1:2" x14ac:dyDescent="0.2">
      <c r="A189" s="8" t="s">
        <v>315</v>
      </c>
      <c r="B189" s="1"/>
    </row>
    <row r="190" spans="1:2" x14ac:dyDescent="0.2">
      <c r="B190" s="1"/>
    </row>
    <row r="191" spans="1:2" x14ac:dyDescent="0.2">
      <c r="B191" s="1"/>
    </row>
    <row r="192" spans="1:2" x14ac:dyDescent="0.2">
      <c r="B192" s="1"/>
    </row>
    <row r="193" spans="1:2" ht="15.75" x14ac:dyDescent="0.25">
      <c r="A193" s="49" t="s">
        <v>700</v>
      </c>
    </row>
    <row r="194" spans="1:2" x14ac:dyDescent="0.2">
      <c r="A194" s="56"/>
      <c r="B194" s="233">
        <v>1952</v>
      </c>
    </row>
    <row r="195" spans="1:2" x14ac:dyDescent="0.2">
      <c r="A195" s="43" t="s">
        <v>227</v>
      </c>
    </row>
    <row r="196" spans="1:2" x14ac:dyDescent="0.2">
      <c r="A196" s="43" t="s">
        <v>228</v>
      </c>
      <c r="B196" s="32">
        <v>5</v>
      </c>
    </row>
    <row r="197" spans="1:2" x14ac:dyDescent="0.2">
      <c r="A197" s="43" t="s">
        <v>24</v>
      </c>
      <c r="B197" s="10">
        <v>1032</v>
      </c>
    </row>
    <row r="198" spans="1:2" x14ac:dyDescent="0.2">
      <c r="A198" s="43" t="s">
        <v>229</v>
      </c>
      <c r="B198" s="32"/>
    </row>
    <row r="199" spans="1:2" x14ac:dyDescent="0.2">
      <c r="A199" s="43" t="s">
        <v>152</v>
      </c>
      <c r="B199" s="32">
        <v>650</v>
      </c>
    </row>
    <row r="200" spans="1:2" x14ac:dyDescent="0.2">
      <c r="A200" s="43" t="s">
        <v>153</v>
      </c>
      <c r="B200" s="32">
        <v>372</v>
      </c>
    </row>
    <row r="201" spans="1:2" x14ac:dyDescent="0.2">
      <c r="A201" s="43" t="s">
        <v>148</v>
      </c>
      <c r="B201" s="10">
        <v>1022</v>
      </c>
    </row>
    <row r="202" spans="1:2" x14ac:dyDescent="0.2">
      <c r="A202" s="43" t="s">
        <v>230</v>
      </c>
      <c r="B202" s="32"/>
    </row>
    <row r="203" spans="1:2" x14ac:dyDescent="0.2">
      <c r="A203" s="43" t="s">
        <v>152</v>
      </c>
      <c r="B203" s="36">
        <v>688</v>
      </c>
    </row>
    <row r="204" spans="1:2" x14ac:dyDescent="0.2">
      <c r="A204" s="43" t="s">
        <v>153</v>
      </c>
      <c r="B204" s="36">
        <v>425</v>
      </c>
    </row>
    <row r="205" spans="1:2" x14ac:dyDescent="0.2">
      <c r="A205" s="10" t="s">
        <v>148</v>
      </c>
      <c r="B205" s="10">
        <v>1113</v>
      </c>
    </row>
    <row r="206" spans="1:2" x14ac:dyDescent="0.2">
      <c r="A206" s="43" t="s">
        <v>231</v>
      </c>
      <c r="B206" s="32"/>
    </row>
    <row r="207" spans="1:2" x14ac:dyDescent="0.2">
      <c r="A207" s="43" t="s">
        <v>170</v>
      </c>
      <c r="B207" s="32"/>
    </row>
    <row r="208" spans="1:2" x14ac:dyDescent="0.2">
      <c r="A208" s="43" t="s">
        <v>49</v>
      </c>
      <c r="B208" s="32">
        <v>431</v>
      </c>
    </row>
    <row r="209" spans="1:2" x14ac:dyDescent="0.2">
      <c r="A209" s="43" t="s">
        <v>193</v>
      </c>
      <c r="B209" s="32">
        <v>303</v>
      </c>
    </row>
    <row r="210" spans="1:2" x14ac:dyDescent="0.2">
      <c r="A210" s="43" t="s">
        <v>232</v>
      </c>
      <c r="B210" s="32">
        <v>734</v>
      </c>
    </row>
    <row r="211" spans="1:2" x14ac:dyDescent="0.2">
      <c r="A211" s="43" t="s">
        <v>233</v>
      </c>
      <c r="B211" s="32"/>
    </row>
    <row r="212" spans="1:2" x14ac:dyDescent="0.2">
      <c r="A212" s="43" t="s">
        <v>49</v>
      </c>
      <c r="B212" s="32">
        <v>75</v>
      </c>
    </row>
    <row r="213" spans="1:2" x14ac:dyDescent="0.2">
      <c r="A213" s="43" t="s">
        <v>193</v>
      </c>
      <c r="B213" s="32">
        <v>27</v>
      </c>
    </row>
    <row r="214" spans="1:2" x14ac:dyDescent="0.2">
      <c r="A214" s="43" t="s">
        <v>180</v>
      </c>
      <c r="B214" s="32">
        <v>102</v>
      </c>
    </row>
    <row r="215" spans="1:2" x14ac:dyDescent="0.2">
      <c r="A215" s="43" t="s">
        <v>178</v>
      </c>
      <c r="B215" s="1"/>
    </row>
    <row r="216" spans="1:2" x14ac:dyDescent="0.2">
      <c r="A216" s="43" t="s">
        <v>49</v>
      </c>
      <c r="B216" s="32">
        <v>273</v>
      </c>
    </row>
    <row r="217" spans="1:2" x14ac:dyDescent="0.2">
      <c r="A217" s="43" t="s">
        <v>193</v>
      </c>
      <c r="B217" s="32">
        <v>113</v>
      </c>
    </row>
    <row r="218" spans="1:2" x14ac:dyDescent="0.2">
      <c r="A218" s="43" t="s">
        <v>180</v>
      </c>
      <c r="B218" s="136">
        <v>386</v>
      </c>
    </row>
    <row r="219" spans="1:2" x14ac:dyDescent="0.2">
      <c r="A219" s="37"/>
      <c r="B219" s="1"/>
    </row>
    <row r="220" spans="1:2" x14ac:dyDescent="0.2">
      <c r="A220" s="8" t="s">
        <v>315</v>
      </c>
      <c r="B220" s="1"/>
    </row>
    <row r="221" spans="1:2" x14ac:dyDescent="0.2">
      <c r="B221" s="1"/>
    </row>
    <row r="222" spans="1:2" x14ac:dyDescent="0.2">
      <c r="B222" s="1"/>
    </row>
    <row r="223" spans="1:2" x14ac:dyDescent="0.2">
      <c r="B223" s="1"/>
    </row>
    <row r="224" spans="1:2" ht="15.75" x14ac:dyDescent="0.25">
      <c r="A224" s="3" t="s">
        <v>701</v>
      </c>
    </row>
    <row r="225" spans="1:2" ht="15" x14ac:dyDescent="0.25">
      <c r="A225" s="4"/>
      <c r="B225" s="234">
        <v>1952</v>
      </c>
    </row>
    <row r="226" spans="1:2" x14ac:dyDescent="0.2">
      <c r="A226" s="248" t="s">
        <v>350</v>
      </c>
      <c r="B226" s="18">
        <v>24</v>
      </c>
    </row>
    <row r="227" spans="1:2" x14ac:dyDescent="0.2">
      <c r="A227" s="19" t="s">
        <v>116</v>
      </c>
      <c r="B227" s="18"/>
    </row>
    <row r="228" spans="1:2" ht="14.25" x14ac:dyDescent="0.2">
      <c r="A228" s="94" t="s">
        <v>462</v>
      </c>
      <c r="B228" s="18">
        <v>23227</v>
      </c>
    </row>
    <row r="229" spans="1:2" x14ac:dyDescent="0.2">
      <c r="A229" s="94" t="s">
        <v>463</v>
      </c>
      <c r="B229" s="18">
        <v>68750</v>
      </c>
    </row>
    <row r="230" spans="1:2" x14ac:dyDescent="0.2">
      <c r="A230" s="19" t="s">
        <v>464</v>
      </c>
      <c r="B230" s="18">
        <v>78268</v>
      </c>
    </row>
    <row r="231" spans="1:2" x14ac:dyDescent="0.2">
      <c r="A231" s="19" t="s">
        <v>654</v>
      </c>
      <c r="B231" s="18">
        <v>1058</v>
      </c>
    </row>
    <row r="232" spans="1:2" ht="14.25" x14ac:dyDescent="0.2">
      <c r="A232" s="19" t="s">
        <v>653</v>
      </c>
      <c r="B232" s="18">
        <v>915</v>
      </c>
    </row>
    <row r="233" spans="1:2" x14ac:dyDescent="0.2">
      <c r="A233" s="19" t="s">
        <v>466</v>
      </c>
      <c r="B233" s="18">
        <v>1356</v>
      </c>
    </row>
    <row r="234" spans="1:2" x14ac:dyDescent="0.2">
      <c r="A234" s="19" t="s">
        <v>467</v>
      </c>
      <c r="B234" s="18"/>
    </row>
    <row r="235" spans="1:2" x14ac:dyDescent="0.2">
      <c r="A235" s="94" t="s">
        <v>468</v>
      </c>
      <c r="B235" s="18">
        <v>58</v>
      </c>
    </row>
    <row r="236" spans="1:2" x14ac:dyDescent="0.2">
      <c r="A236" s="94" t="s">
        <v>469</v>
      </c>
      <c r="B236" s="18">
        <v>183</v>
      </c>
    </row>
    <row r="237" spans="1:2" x14ac:dyDescent="0.2">
      <c r="A237" s="19" t="s">
        <v>470</v>
      </c>
      <c r="B237" s="194" t="s">
        <v>36</v>
      </c>
    </row>
    <row r="238" spans="1:2" x14ac:dyDescent="0.2">
      <c r="A238" s="37"/>
      <c r="B238" s="1"/>
    </row>
    <row r="239" spans="1:2" x14ac:dyDescent="0.2">
      <c r="A239" s="8" t="s">
        <v>315</v>
      </c>
      <c r="B239" s="1"/>
    </row>
    <row r="240" spans="1:2" x14ac:dyDescent="0.2">
      <c r="B240" s="1"/>
    </row>
    <row r="241" spans="1:2" x14ac:dyDescent="0.2">
      <c r="B241" s="1"/>
    </row>
    <row r="242" spans="1:2" x14ac:dyDescent="0.2">
      <c r="B242" s="1"/>
    </row>
    <row r="243" spans="1:2" ht="15.75" x14ac:dyDescent="0.25">
      <c r="A243" s="31" t="s">
        <v>1091</v>
      </c>
    </row>
    <row r="244" spans="1:2" x14ac:dyDescent="0.2">
      <c r="A244" s="56"/>
      <c r="B244" s="233">
        <v>1952</v>
      </c>
    </row>
    <row r="245" spans="1:2" ht="14.25" x14ac:dyDescent="0.2">
      <c r="A245" s="32" t="s">
        <v>1249</v>
      </c>
      <c r="B245" s="32"/>
    </row>
    <row r="246" spans="1:2" x14ac:dyDescent="0.2">
      <c r="A246" s="43" t="s">
        <v>555</v>
      </c>
      <c r="B246" s="32"/>
    </row>
    <row r="247" spans="1:2" x14ac:dyDescent="0.2">
      <c r="A247" s="43" t="s">
        <v>702</v>
      </c>
      <c r="B247" s="10">
        <v>5016</v>
      </c>
    </row>
    <row r="248" spans="1:2" x14ac:dyDescent="0.2">
      <c r="A248" s="43" t="s">
        <v>305</v>
      </c>
      <c r="B248" s="10">
        <v>49956</v>
      </c>
    </row>
    <row r="249" spans="1:2" x14ac:dyDescent="0.2">
      <c r="A249" s="43" t="s">
        <v>472</v>
      </c>
      <c r="B249" s="32"/>
    </row>
    <row r="250" spans="1:2" x14ac:dyDescent="0.2">
      <c r="A250" s="43" t="s">
        <v>703</v>
      </c>
      <c r="B250" s="32">
        <v>20</v>
      </c>
    </row>
    <row r="251" spans="1:2" x14ac:dyDescent="0.2">
      <c r="A251" s="43" t="s">
        <v>234</v>
      </c>
      <c r="B251" s="10">
        <v>965586</v>
      </c>
    </row>
    <row r="252" spans="1:2" x14ac:dyDescent="0.2">
      <c r="A252" s="43" t="s">
        <v>235</v>
      </c>
      <c r="B252" s="10">
        <v>1890747</v>
      </c>
    </row>
    <row r="253" spans="1:2" s="177" customFormat="1" x14ac:dyDescent="0.2">
      <c r="A253" s="43" t="s">
        <v>704</v>
      </c>
      <c r="B253" s="32"/>
    </row>
    <row r="254" spans="1:2" x14ac:dyDescent="0.2">
      <c r="A254" s="43" t="s">
        <v>236</v>
      </c>
      <c r="B254" s="10">
        <v>87646</v>
      </c>
    </row>
    <row r="255" spans="1:2" x14ac:dyDescent="0.2">
      <c r="A255" s="43" t="s">
        <v>556</v>
      </c>
      <c r="B255" s="122">
        <v>46869</v>
      </c>
    </row>
    <row r="256" spans="1:2" x14ac:dyDescent="0.2">
      <c r="A256" s="37"/>
      <c r="B256" s="1"/>
    </row>
    <row r="257" spans="1:2" x14ac:dyDescent="0.2">
      <c r="A257" s="63" t="s">
        <v>1250</v>
      </c>
      <c r="B257" s="1"/>
    </row>
    <row r="258" spans="1:2" x14ac:dyDescent="0.2">
      <c r="A258" s="8" t="s">
        <v>315</v>
      </c>
      <c r="B258" s="1"/>
    </row>
    <row r="259" spans="1:2" x14ac:dyDescent="0.2">
      <c r="B259" s="1"/>
    </row>
    <row r="260" spans="1:2" x14ac:dyDescent="0.2">
      <c r="B260" s="1"/>
    </row>
    <row r="261" spans="1:2" x14ac:dyDescent="0.2">
      <c r="A261" s="30"/>
      <c r="B261" s="32"/>
    </row>
    <row r="262" spans="1:2" ht="15.75" x14ac:dyDescent="0.25">
      <c r="A262" s="46" t="s">
        <v>68</v>
      </c>
    </row>
    <row r="263" spans="1:2" x14ac:dyDescent="0.2">
      <c r="A263" s="45"/>
      <c r="B263" s="233">
        <v>1952</v>
      </c>
    </row>
    <row r="264" spans="1:2" s="30" customFormat="1" x14ac:dyDescent="0.2">
      <c r="A264" s="86" t="s">
        <v>1100</v>
      </c>
      <c r="B264" s="25"/>
    </row>
    <row r="265" spans="1:2" x14ac:dyDescent="0.2">
      <c r="A265" s="118" t="s">
        <v>237</v>
      </c>
      <c r="B265" s="10">
        <v>720</v>
      </c>
    </row>
    <row r="266" spans="1:2" x14ac:dyDescent="0.2">
      <c r="A266" s="118" t="s">
        <v>71</v>
      </c>
      <c r="B266" s="10">
        <v>9406</v>
      </c>
    </row>
    <row r="267" spans="1:2" x14ac:dyDescent="0.2">
      <c r="A267" s="118" t="s">
        <v>705</v>
      </c>
      <c r="B267" s="32">
        <v>207</v>
      </c>
    </row>
    <row r="268" spans="1:2" x14ac:dyDescent="0.2">
      <c r="A268" s="118" t="s">
        <v>238</v>
      </c>
      <c r="B268" s="32">
        <v>16</v>
      </c>
    </row>
    <row r="269" spans="1:2" x14ac:dyDescent="0.2">
      <c r="A269" s="118" t="s">
        <v>239</v>
      </c>
      <c r="B269" s="32">
        <v>21</v>
      </c>
    </row>
    <row r="270" spans="1:2" x14ac:dyDescent="0.2">
      <c r="A270" s="118" t="s">
        <v>377</v>
      </c>
      <c r="B270" s="122">
        <v>1720</v>
      </c>
    </row>
    <row r="271" spans="1:2" x14ac:dyDescent="0.2">
      <c r="A271" s="47"/>
      <c r="B271" s="32"/>
    </row>
    <row r="272" spans="1:2" x14ac:dyDescent="0.2">
      <c r="A272" s="8" t="s">
        <v>315</v>
      </c>
      <c r="B272" s="32"/>
    </row>
    <row r="273" spans="1:2" x14ac:dyDescent="0.2">
      <c r="A273" s="43"/>
      <c r="B273" s="1"/>
    </row>
    <row r="274" spans="1:2" x14ac:dyDescent="0.2">
      <c r="B274" s="1"/>
    </row>
    <row r="275" spans="1:2" x14ac:dyDescent="0.2">
      <c r="B275" s="1"/>
    </row>
    <row r="276" spans="1:2" ht="15.75" x14ac:dyDescent="0.25">
      <c r="A276" s="31" t="s">
        <v>1092</v>
      </c>
    </row>
    <row r="277" spans="1:2" x14ac:dyDescent="0.2">
      <c r="A277" s="34"/>
      <c r="B277" s="233">
        <v>1952</v>
      </c>
    </row>
    <row r="278" spans="1:2" s="30" customFormat="1" x14ac:dyDescent="0.2">
      <c r="A278" s="85" t="s">
        <v>706</v>
      </c>
      <c r="B278" s="110"/>
    </row>
    <row r="279" spans="1:2" x14ac:dyDescent="0.2">
      <c r="A279" s="92" t="s">
        <v>77</v>
      </c>
      <c r="B279" s="1"/>
    </row>
    <row r="280" spans="1:2" x14ac:dyDescent="0.2">
      <c r="A280" s="32" t="s">
        <v>78</v>
      </c>
      <c r="B280" s="27" t="s">
        <v>316</v>
      </c>
    </row>
    <row r="281" spans="1:2" x14ac:dyDescent="0.2">
      <c r="A281" s="32" t="s">
        <v>79</v>
      </c>
      <c r="B281" s="27" t="s">
        <v>312</v>
      </c>
    </row>
    <row r="282" spans="1:2" x14ac:dyDescent="0.2">
      <c r="A282" s="32" t="s">
        <v>80</v>
      </c>
      <c r="B282" s="27" t="s">
        <v>312</v>
      </c>
    </row>
    <row r="283" spans="1:2" x14ac:dyDescent="0.2">
      <c r="A283" s="32" t="s">
        <v>81</v>
      </c>
      <c r="B283" s="27" t="s">
        <v>312</v>
      </c>
    </row>
    <row r="284" spans="1:2" x14ac:dyDescent="0.2">
      <c r="A284" s="92" t="s">
        <v>83</v>
      </c>
      <c r="B284" s="10"/>
    </row>
    <row r="285" spans="1:2" x14ac:dyDescent="0.2">
      <c r="A285" s="32" t="s">
        <v>84</v>
      </c>
      <c r="B285" s="10">
        <v>456</v>
      </c>
    </row>
    <row r="286" spans="1:2" x14ac:dyDescent="0.2">
      <c r="A286" s="32" t="s">
        <v>85</v>
      </c>
      <c r="B286" s="10">
        <v>553</v>
      </c>
    </row>
    <row r="287" spans="1:2" x14ac:dyDescent="0.2">
      <c r="A287" s="32" t="s">
        <v>86</v>
      </c>
      <c r="B287" s="10">
        <v>21</v>
      </c>
    </row>
    <row r="288" spans="1:2" x14ac:dyDescent="0.2">
      <c r="A288" s="32" t="s">
        <v>87</v>
      </c>
      <c r="B288" s="10">
        <v>418</v>
      </c>
    </row>
    <row r="289" spans="1:2" x14ac:dyDescent="0.2">
      <c r="A289" s="92" t="s">
        <v>591</v>
      </c>
      <c r="B289" s="10"/>
    </row>
    <row r="290" spans="1:2" x14ac:dyDescent="0.2">
      <c r="A290" s="32" t="s">
        <v>88</v>
      </c>
      <c r="B290" s="10"/>
    </row>
    <row r="291" spans="1:2" x14ac:dyDescent="0.2">
      <c r="A291" s="32" t="s">
        <v>89</v>
      </c>
      <c r="B291" s="78" t="s">
        <v>36</v>
      </c>
    </row>
    <row r="292" spans="1:2" x14ac:dyDescent="0.2">
      <c r="A292" s="32" t="s">
        <v>91</v>
      </c>
      <c r="B292" s="78" t="s">
        <v>36</v>
      </c>
    </row>
    <row r="293" spans="1:2" x14ac:dyDescent="0.2">
      <c r="A293" s="32" t="s">
        <v>92</v>
      </c>
      <c r="B293" s="78" t="s">
        <v>36</v>
      </c>
    </row>
    <row r="294" spans="1:2" x14ac:dyDescent="0.2">
      <c r="A294" s="111" t="s">
        <v>94</v>
      </c>
      <c r="B294" s="27"/>
    </row>
    <row r="295" spans="1:2" x14ac:dyDescent="0.2">
      <c r="A295" s="26" t="s">
        <v>95</v>
      </c>
      <c r="B295" s="27">
        <v>678</v>
      </c>
    </row>
    <row r="296" spans="1:2" x14ac:dyDescent="0.2">
      <c r="A296" s="26" t="s">
        <v>96</v>
      </c>
      <c r="B296" s="27">
        <v>89</v>
      </c>
    </row>
    <row r="297" spans="1:2" x14ac:dyDescent="0.2">
      <c r="A297" s="26" t="s">
        <v>97</v>
      </c>
      <c r="B297" s="27">
        <v>29</v>
      </c>
    </row>
    <row r="298" spans="1:2" x14ac:dyDescent="0.2">
      <c r="A298" s="26" t="s">
        <v>98</v>
      </c>
      <c r="B298" s="48">
        <v>191</v>
      </c>
    </row>
    <row r="299" spans="1:2" x14ac:dyDescent="0.2">
      <c r="A299" s="26"/>
      <c r="B299" s="10"/>
    </row>
    <row r="300" spans="1:2" x14ac:dyDescent="0.2">
      <c r="A300" s="85" t="s">
        <v>707</v>
      </c>
    </row>
    <row r="301" spans="1:2" x14ac:dyDescent="0.2">
      <c r="A301" s="26" t="s">
        <v>99</v>
      </c>
      <c r="B301" s="10">
        <v>72342</v>
      </c>
    </row>
    <row r="302" spans="1:2" x14ac:dyDescent="0.2">
      <c r="A302" s="26" t="s">
        <v>100</v>
      </c>
      <c r="B302" s="10">
        <v>8662</v>
      </c>
    </row>
    <row r="303" spans="1:2" x14ac:dyDescent="0.2">
      <c r="A303" s="26" t="s">
        <v>101</v>
      </c>
      <c r="B303" s="10">
        <v>29048</v>
      </c>
    </row>
    <row r="304" spans="1:2" x14ac:dyDescent="0.2">
      <c r="A304" s="26" t="s">
        <v>102</v>
      </c>
      <c r="B304" s="10">
        <v>611</v>
      </c>
    </row>
    <row r="305" spans="1:2" x14ac:dyDescent="0.2">
      <c r="A305" s="26" t="s">
        <v>241</v>
      </c>
      <c r="B305" s="78" t="s">
        <v>36</v>
      </c>
    </row>
    <row r="306" spans="1:2" x14ac:dyDescent="0.2">
      <c r="A306" s="26" t="s">
        <v>104</v>
      </c>
      <c r="B306" s="91">
        <v>1139</v>
      </c>
    </row>
    <row r="307" spans="1:2" x14ac:dyDescent="0.2">
      <c r="A307" s="1"/>
      <c r="B307" s="10"/>
    </row>
    <row r="308" spans="1:2" x14ac:dyDescent="0.2">
      <c r="A308" s="85" t="s">
        <v>1093</v>
      </c>
      <c r="B308" s="10"/>
    </row>
    <row r="309" spans="1:2" x14ac:dyDescent="0.2">
      <c r="A309" s="26" t="s">
        <v>242</v>
      </c>
      <c r="B309" s="27"/>
    </row>
    <row r="310" spans="1:2" x14ac:dyDescent="0.2">
      <c r="A310" s="26" t="s">
        <v>372</v>
      </c>
      <c r="B310" s="27"/>
    </row>
    <row r="311" spans="1:2" x14ac:dyDescent="0.2">
      <c r="A311" s="26" t="s">
        <v>105</v>
      </c>
      <c r="B311" s="27">
        <v>42594</v>
      </c>
    </row>
    <row r="312" spans="1:2" x14ac:dyDescent="0.2">
      <c r="A312" s="26" t="s">
        <v>106</v>
      </c>
      <c r="B312" s="10">
        <v>889</v>
      </c>
    </row>
    <row r="313" spans="1:2" x14ac:dyDescent="0.2">
      <c r="A313" s="26" t="s">
        <v>107</v>
      </c>
      <c r="B313" s="10"/>
    </row>
    <row r="314" spans="1:2" x14ac:dyDescent="0.2">
      <c r="A314" s="26" t="s">
        <v>105</v>
      </c>
      <c r="B314" s="10">
        <v>8354</v>
      </c>
    </row>
    <row r="315" spans="1:2" x14ac:dyDescent="0.2">
      <c r="A315" s="26" t="s">
        <v>106</v>
      </c>
      <c r="B315" s="10">
        <v>1025</v>
      </c>
    </row>
    <row r="316" spans="1:2" x14ac:dyDescent="0.2">
      <c r="A316" s="26" t="s">
        <v>551</v>
      </c>
      <c r="B316" s="10"/>
    </row>
    <row r="317" spans="1:2" x14ac:dyDescent="0.2">
      <c r="A317" s="26" t="s">
        <v>105</v>
      </c>
      <c r="B317" s="10">
        <v>1610</v>
      </c>
    </row>
    <row r="318" spans="1:2" x14ac:dyDescent="0.2">
      <c r="A318" s="26" t="s">
        <v>106</v>
      </c>
      <c r="B318" s="10">
        <v>526</v>
      </c>
    </row>
    <row r="319" spans="1:2" x14ac:dyDescent="0.2">
      <c r="A319" s="26" t="s">
        <v>108</v>
      </c>
      <c r="B319" s="10"/>
    </row>
    <row r="320" spans="1:2" x14ac:dyDescent="0.2">
      <c r="A320" s="26" t="s">
        <v>109</v>
      </c>
      <c r="B320" s="10">
        <v>8909</v>
      </c>
    </row>
    <row r="321" spans="1:2" x14ac:dyDescent="0.2">
      <c r="A321" s="26" t="s">
        <v>110</v>
      </c>
      <c r="B321" s="10">
        <v>54572</v>
      </c>
    </row>
    <row r="322" spans="1:2" x14ac:dyDescent="0.2">
      <c r="A322" s="26" t="s">
        <v>111</v>
      </c>
      <c r="B322" s="10"/>
    </row>
    <row r="323" spans="1:2" x14ac:dyDescent="0.2">
      <c r="A323" s="26" t="s">
        <v>243</v>
      </c>
      <c r="B323" s="10">
        <v>69625</v>
      </c>
    </row>
    <row r="324" spans="1:2" x14ac:dyDescent="0.2">
      <c r="A324" s="26" t="s">
        <v>112</v>
      </c>
      <c r="B324" s="10">
        <v>9174</v>
      </c>
    </row>
    <row r="325" spans="1:2" x14ac:dyDescent="0.2">
      <c r="A325" s="26" t="s">
        <v>113</v>
      </c>
      <c r="B325" s="10">
        <v>1942</v>
      </c>
    </row>
    <row r="326" spans="1:2" x14ac:dyDescent="0.2">
      <c r="A326" s="26" t="s">
        <v>244</v>
      </c>
      <c r="B326" s="10">
        <v>24948</v>
      </c>
    </row>
    <row r="327" spans="1:2" x14ac:dyDescent="0.2">
      <c r="A327" s="37"/>
      <c r="B327" s="33"/>
    </row>
    <row r="328" spans="1:2" x14ac:dyDescent="0.2">
      <c r="A328" s="8" t="s">
        <v>315</v>
      </c>
      <c r="B328" s="1"/>
    </row>
    <row r="329" spans="1:2" x14ac:dyDescent="0.2">
      <c r="B329" s="1"/>
    </row>
    <row r="330" spans="1:2" x14ac:dyDescent="0.2">
      <c r="B330" s="1"/>
    </row>
    <row r="331" spans="1:2" x14ac:dyDescent="0.2">
      <c r="A331" s="1"/>
      <c r="B331" s="1"/>
    </row>
    <row r="332" spans="1:2" ht="15.75" x14ac:dyDescent="0.25">
      <c r="A332" s="31" t="s">
        <v>637</v>
      </c>
    </row>
    <row r="333" spans="1:2" x14ac:dyDescent="0.2">
      <c r="A333" s="34"/>
      <c r="B333" s="233">
        <v>1952</v>
      </c>
    </row>
    <row r="334" spans="1:2" x14ac:dyDescent="0.2">
      <c r="A334" s="32" t="s">
        <v>115</v>
      </c>
      <c r="B334" s="195">
        <v>5</v>
      </c>
    </row>
    <row r="335" spans="1:2" x14ac:dyDescent="0.2">
      <c r="A335" s="32" t="s">
        <v>116</v>
      </c>
      <c r="B335" s="196">
        <v>1</v>
      </c>
    </row>
    <row r="336" spans="1:2" x14ac:dyDescent="0.2">
      <c r="A336" s="33"/>
      <c r="B336" s="35"/>
    </row>
    <row r="337" spans="1:2" x14ac:dyDescent="0.2">
      <c r="A337" s="8" t="s">
        <v>315</v>
      </c>
      <c r="B337" s="1"/>
    </row>
    <row r="338" spans="1:2" x14ac:dyDescent="0.2">
      <c r="A338" s="30"/>
      <c r="B338" s="1"/>
    </row>
    <row r="339" spans="1:2" x14ac:dyDescent="0.2">
      <c r="B339" s="1"/>
    </row>
    <row r="340" spans="1:2" x14ac:dyDescent="0.2">
      <c r="B340" s="1"/>
    </row>
    <row r="341" spans="1:2" ht="15.75" x14ac:dyDescent="0.25">
      <c r="A341" s="46" t="s">
        <v>1094</v>
      </c>
    </row>
    <row r="342" spans="1:2" x14ac:dyDescent="0.2">
      <c r="A342" s="56"/>
      <c r="B342" s="233">
        <v>1952</v>
      </c>
    </row>
    <row r="343" spans="1:2" x14ac:dyDescent="0.2">
      <c r="A343" s="87" t="s">
        <v>1095</v>
      </c>
      <c r="B343" s="32"/>
    </row>
    <row r="344" spans="1:2" x14ac:dyDescent="0.2">
      <c r="A344" s="118" t="s">
        <v>135</v>
      </c>
      <c r="B344" s="32">
        <v>2</v>
      </c>
    </row>
    <row r="345" spans="1:2" x14ac:dyDescent="0.2">
      <c r="A345" s="118" t="s">
        <v>721</v>
      </c>
      <c r="B345" s="32"/>
    </row>
    <row r="346" spans="1:2" x14ac:dyDescent="0.2">
      <c r="A346" s="100" t="s">
        <v>450</v>
      </c>
      <c r="B346" s="32">
        <v>282</v>
      </c>
    </row>
    <row r="347" spans="1:2" x14ac:dyDescent="0.2">
      <c r="A347" s="100" t="s">
        <v>451</v>
      </c>
      <c r="B347" s="32">
        <v>640</v>
      </c>
    </row>
    <row r="348" spans="1:2" x14ac:dyDescent="0.2">
      <c r="A348" s="100" t="s">
        <v>722</v>
      </c>
      <c r="B348" s="32">
        <v>919</v>
      </c>
    </row>
    <row r="349" spans="1:2" x14ac:dyDescent="0.2">
      <c r="A349" s="100" t="s">
        <v>723</v>
      </c>
      <c r="B349" s="32">
        <v>3</v>
      </c>
    </row>
    <row r="350" spans="1:2" x14ac:dyDescent="0.2">
      <c r="A350" s="118" t="s">
        <v>724</v>
      </c>
      <c r="B350" s="32"/>
    </row>
    <row r="351" spans="1:2" x14ac:dyDescent="0.2">
      <c r="A351" s="100" t="s">
        <v>725</v>
      </c>
      <c r="B351" s="32">
        <v>127</v>
      </c>
    </row>
    <row r="352" spans="1:2" x14ac:dyDescent="0.2">
      <c r="A352" s="100" t="s">
        <v>726</v>
      </c>
      <c r="B352" s="32">
        <v>10</v>
      </c>
    </row>
    <row r="353" spans="1:2" x14ac:dyDescent="0.2">
      <c r="A353" s="100" t="s">
        <v>727</v>
      </c>
      <c r="B353" s="32">
        <v>2</v>
      </c>
    </row>
    <row r="354" spans="1:2" x14ac:dyDescent="0.2">
      <c r="A354" s="100" t="s">
        <v>728</v>
      </c>
      <c r="B354" s="32">
        <v>139</v>
      </c>
    </row>
    <row r="355" spans="1:2" x14ac:dyDescent="0.2">
      <c r="A355" s="118" t="s">
        <v>729</v>
      </c>
      <c r="B355" s="32">
        <v>500</v>
      </c>
    </row>
    <row r="356" spans="1:2" x14ac:dyDescent="0.2">
      <c r="A356" s="118" t="s">
        <v>730</v>
      </c>
      <c r="B356" s="32">
        <v>3</v>
      </c>
    </row>
    <row r="357" spans="1:2" x14ac:dyDescent="0.2">
      <c r="A357" s="118" t="s">
        <v>731</v>
      </c>
      <c r="B357" s="32">
        <v>12</v>
      </c>
    </row>
    <row r="358" spans="1:2" x14ac:dyDescent="0.2">
      <c r="A358" s="118" t="s">
        <v>732</v>
      </c>
      <c r="B358" s="32"/>
    </row>
    <row r="359" spans="1:2" x14ac:dyDescent="0.2">
      <c r="A359" s="100" t="s">
        <v>733</v>
      </c>
      <c r="B359" s="32">
        <v>1</v>
      </c>
    </row>
    <row r="360" spans="1:2" x14ac:dyDescent="0.2">
      <c r="A360" s="100" t="s">
        <v>734</v>
      </c>
      <c r="B360" s="32">
        <v>2</v>
      </c>
    </row>
    <row r="361" spans="1:2" x14ac:dyDescent="0.2">
      <c r="A361" s="118" t="s">
        <v>735</v>
      </c>
      <c r="B361" s="32"/>
    </row>
    <row r="362" spans="1:2" x14ac:dyDescent="0.2">
      <c r="A362" s="100" t="s">
        <v>736</v>
      </c>
      <c r="B362" s="32">
        <v>139</v>
      </c>
    </row>
    <row r="363" spans="1:2" s="30" customFormat="1" x14ac:dyDescent="0.2">
      <c r="A363" s="149" t="s">
        <v>737</v>
      </c>
      <c r="B363" s="136">
        <v>2</v>
      </c>
    </row>
    <row r="364" spans="1:2" s="30" customFormat="1" x14ac:dyDescent="0.2">
      <c r="A364" s="113"/>
      <c r="B364" s="26"/>
    </row>
    <row r="365" spans="1:2" s="30" customFormat="1" x14ac:dyDescent="0.2">
      <c r="A365" s="8" t="s">
        <v>315</v>
      </c>
      <c r="B365" s="26"/>
    </row>
    <row r="366" spans="1:2" s="30" customFormat="1" x14ac:dyDescent="0.2">
      <c r="A366" s="8"/>
      <c r="B366" s="26"/>
    </row>
    <row r="367" spans="1:2" s="30" customFormat="1" x14ac:dyDescent="0.2">
      <c r="A367" s="8"/>
      <c r="B367" s="26"/>
    </row>
    <row r="368" spans="1:2" s="30" customFormat="1" x14ac:dyDescent="0.2">
      <c r="A368" s="8"/>
      <c r="B368" s="26"/>
    </row>
    <row r="369" spans="1:2" s="30" customFormat="1" ht="15.75" x14ac:dyDescent="0.25">
      <c r="A369" s="46" t="s">
        <v>1096</v>
      </c>
    </row>
    <row r="370" spans="1:2" x14ac:dyDescent="0.2">
      <c r="A370" s="56"/>
      <c r="B370" s="233">
        <v>1952</v>
      </c>
    </row>
    <row r="371" spans="1:2" x14ac:dyDescent="0.2">
      <c r="A371" s="86" t="s">
        <v>1095</v>
      </c>
      <c r="B371" s="26"/>
    </row>
    <row r="372" spans="1:2" x14ac:dyDescent="0.2">
      <c r="A372" s="111" t="s">
        <v>719</v>
      </c>
      <c r="B372" s="32">
        <v>1</v>
      </c>
    </row>
    <row r="373" spans="1:2" x14ac:dyDescent="0.2">
      <c r="A373" s="111" t="s">
        <v>718</v>
      </c>
      <c r="B373" s="32"/>
    </row>
    <row r="374" spans="1:2" x14ac:dyDescent="0.2">
      <c r="A374" s="133" t="s">
        <v>708</v>
      </c>
      <c r="B374" s="32">
        <v>348</v>
      </c>
    </row>
    <row r="375" spans="1:2" x14ac:dyDescent="0.2">
      <c r="A375" s="133" t="s">
        <v>709</v>
      </c>
      <c r="B375" s="78" t="s">
        <v>36</v>
      </c>
    </row>
    <row r="376" spans="1:2" x14ac:dyDescent="0.2">
      <c r="A376" s="133" t="s">
        <v>710</v>
      </c>
      <c r="B376" s="32">
        <v>166</v>
      </c>
    </row>
    <row r="377" spans="1:2" x14ac:dyDescent="0.2">
      <c r="A377" s="111" t="s">
        <v>711</v>
      </c>
      <c r="B377" s="32">
        <v>500</v>
      </c>
    </row>
    <row r="378" spans="1:2" x14ac:dyDescent="0.2">
      <c r="A378" s="118" t="s">
        <v>712</v>
      </c>
      <c r="B378" s="32">
        <v>258</v>
      </c>
    </row>
    <row r="379" spans="1:2" x14ac:dyDescent="0.2">
      <c r="A379" s="118" t="s">
        <v>713</v>
      </c>
      <c r="B379" s="32">
        <v>113</v>
      </c>
    </row>
    <row r="380" spans="1:2" x14ac:dyDescent="0.2">
      <c r="A380" s="118" t="s">
        <v>714</v>
      </c>
      <c r="B380" s="32">
        <v>142</v>
      </c>
    </row>
    <row r="381" spans="1:2" x14ac:dyDescent="0.2">
      <c r="A381" s="118" t="s">
        <v>715</v>
      </c>
      <c r="B381" s="36" t="s">
        <v>36</v>
      </c>
    </row>
    <row r="382" spans="1:2" x14ac:dyDescent="0.2">
      <c r="A382" s="118" t="s">
        <v>716</v>
      </c>
      <c r="B382" s="32"/>
    </row>
    <row r="383" spans="1:2" x14ac:dyDescent="0.2">
      <c r="A383" s="100" t="s">
        <v>523</v>
      </c>
      <c r="B383" s="68" t="s">
        <v>36</v>
      </c>
    </row>
    <row r="384" spans="1:2" s="30" customFormat="1" x14ac:dyDescent="0.2">
      <c r="A384" s="100" t="s">
        <v>522</v>
      </c>
      <c r="B384" s="68" t="s">
        <v>36</v>
      </c>
    </row>
    <row r="385" spans="1:2" x14ac:dyDescent="0.2">
      <c r="A385" s="100" t="s">
        <v>521</v>
      </c>
      <c r="B385" s="68" t="s">
        <v>36</v>
      </c>
    </row>
    <row r="386" spans="1:2" x14ac:dyDescent="0.2">
      <c r="A386" s="100" t="s">
        <v>524</v>
      </c>
      <c r="B386" s="68" t="s">
        <v>36</v>
      </c>
    </row>
    <row r="387" spans="1:2" x14ac:dyDescent="0.2">
      <c r="A387" s="118" t="s">
        <v>717</v>
      </c>
      <c r="B387" s="32"/>
    </row>
    <row r="388" spans="1:2" x14ac:dyDescent="0.2">
      <c r="A388" s="100" t="s">
        <v>583</v>
      </c>
      <c r="B388" s="68" t="s">
        <v>36</v>
      </c>
    </row>
    <row r="389" spans="1:2" x14ac:dyDescent="0.2">
      <c r="A389" s="100" t="s">
        <v>720</v>
      </c>
      <c r="B389" s="68" t="s">
        <v>36</v>
      </c>
    </row>
    <row r="390" spans="1:2" s="30" customFormat="1" x14ac:dyDescent="0.2">
      <c r="A390" s="212" t="s">
        <v>485</v>
      </c>
      <c r="B390" s="143" t="s">
        <v>36</v>
      </c>
    </row>
    <row r="391" spans="1:2" s="30" customFormat="1" x14ac:dyDescent="0.2">
      <c r="A391" s="113"/>
      <c r="B391" s="143"/>
    </row>
    <row r="392" spans="1:2" x14ac:dyDescent="0.2">
      <c r="A392" s="86" t="s">
        <v>1097</v>
      </c>
      <c r="B392" s="35"/>
    </row>
    <row r="393" spans="1:2" x14ac:dyDescent="0.2">
      <c r="A393" s="111" t="s">
        <v>718</v>
      </c>
      <c r="B393" s="1"/>
    </row>
    <row r="394" spans="1:2" x14ac:dyDescent="0.2">
      <c r="A394" s="133" t="s">
        <v>708</v>
      </c>
      <c r="B394" s="10">
        <v>2670</v>
      </c>
    </row>
    <row r="395" spans="1:2" x14ac:dyDescent="0.2">
      <c r="A395" s="133" t="s">
        <v>709</v>
      </c>
      <c r="B395" s="32">
        <v>78</v>
      </c>
    </row>
    <row r="396" spans="1:2" x14ac:dyDescent="0.2">
      <c r="A396" s="133" t="s">
        <v>710</v>
      </c>
      <c r="B396" s="32">
        <v>97</v>
      </c>
    </row>
    <row r="397" spans="1:2" x14ac:dyDescent="0.2">
      <c r="A397" s="111" t="s">
        <v>711</v>
      </c>
      <c r="B397" s="10">
        <v>28885</v>
      </c>
    </row>
    <row r="398" spans="1:2" x14ac:dyDescent="0.2">
      <c r="A398" s="118" t="s">
        <v>712</v>
      </c>
      <c r="B398" s="10">
        <v>4347</v>
      </c>
    </row>
    <row r="399" spans="1:2" x14ac:dyDescent="0.2">
      <c r="A399" s="118" t="s">
        <v>738</v>
      </c>
      <c r="B399" s="10">
        <v>2044</v>
      </c>
    </row>
    <row r="400" spans="1:2" x14ac:dyDescent="0.2">
      <c r="A400" s="118" t="s">
        <v>714</v>
      </c>
      <c r="B400" s="10">
        <v>2961</v>
      </c>
    </row>
    <row r="401" spans="1:2" x14ac:dyDescent="0.2">
      <c r="A401" s="118" t="s">
        <v>715</v>
      </c>
      <c r="B401" s="32">
        <v>875</v>
      </c>
    </row>
    <row r="402" spans="1:2" x14ac:dyDescent="0.2">
      <c r="A402" s="118" t="s">
        <v>716</v>
      </c>
      <c r="B402" s="32"/>
    </row>
    <row r="403" spans="1:2" x14ac:dyDescent="0.2">
      <c r="A403" s="100" t="s">
        <v>523</v>
      </c>
      <c r="B403" s="32">
        <v>182</v>
      </c>
    </row>
    <row r="404" spans="1:2" x14ac:dyDescent="0.2">
      <c r="A404" s="100" t="s">
        <v>522</v>
      </c>
      <c r="B404" s="10">
        <v>3204</v>
      </c>
    </row>
    <row r="405" spans="1:2" x14ac:dyDescent="0.2">
      <c r="A405" s="100" t="s">
        <v>521</v>
      </c>
      <c r="B405" s="10">
        <v>1523</v>
      </c>
    </row>
    <row r="406" spans="1:2" x14ac:dyDescent="0.2">
      <c r="A406" s="100" t="s">
        <v>524</v>
      </c>
      <c r="B406" s="32">
        <v>118</v>
      </c>
    </row>
    <row r="407" spans="1:2" x14ac:dyDescent="0.2">
      <c r="A407" s="118" t="s">
        <v>717</v>
      </c>
      <c r="B407" s="32"/>
    </row>
    <row r="408" spans="1:2" x14ac:dyDescent="0.2">
      <c r="A408" s="100" t="s">
        <v>583</v>
      </c>
      <c r="B408" s="32">
        <v>168</v>
      </c>
    </row>
    <row r="409" spans="1:2" x14ac:dyDescent="0.2">
      <c r="A409" s="100" t="s">
        <v>720</v>
      </c>
      <c r="B409" s="32">
        <v>339</v>
      </c>
    </row>
    <row r="410" spans="1:2" s="30" customFormat="1" x14ac:dyDescent="0.2">
      <c r="A410" s="212" t="s">
        <v>485</v>
      </c>
      <c r="B410" s="91">
        <v>1632</v>
      </c>
    </row>
    <row r="411" spans="1:2" s="30" customFormat="1" x14ac:dyDescent="0.2">
      <c r="A411" s="113"/>
      <c r="B411" s="91"/>
    </row>
    <row r="412" spans="1:2" x14ac:dyDescent="0.2">
      <c r="A412" s="86" t="s">
        <v>810</v>
      </c>
      <c r="B412" s="35"/>
    </row>
    <row r="413" spans="1:2" x14ac:dyDescent="0.2">
      <c r="A413" s="6" t="s">
        <v>739</v>
      </c>
      <c r="B413" s="79"/>
    </row>
    <row r="414" spans="1:2" x14ac:dyDescent="0.2">
      <c r="A414" s="118" t="s">
        <v>718</v>
      </c>
      <c r="B414" s="68" t="s">
        <v>36</v>
      </c>
    </row>
    <row r="415" spans="1:2" x14ac:dyDescent="0.2">
      <c r="A415" s="118" t="s">
        <v>740</v>
      </c>
      <c r="B415" s="32">
        <v>534</v>
      </c>
    </row>
    <row r="416" spans="1:2" x14ac:dyDescent="0.2">
      <c r="A416" s="118" t="s">
        <v>741</v>
      </c>
      <c r="B416" s="10">
        <v>1014</v>
      </c>
    </row>
    <row r="417" spans="1:2" x14ac:dyDescent="0.2">
      <c r="A417" s="118" t="s">
        <v>742</v>
      </c>
      <c r="B417" s="32">
        <v>78</v>
      </c>
    </row>
    <row r="418" spans="1:2" x14ac:dyDescent="0.2">
      <c r="A418" s="118" t="s">
        <v>743</v>
      </c>
      <c r="B418" s="68" t="s">
        <v>36</v>
      </c>
    </row>
    <row r="419" spans="1:2" x14ac:dyDescent="0.2">
      <c r="A419" s="118" t="s">
        <v>744</v>
      </c>
      <c r="B419" s="10">
        <v>1626</v>
      </c>
    </row>
    <row r="420" spans="1:2" x14ac:dyDescent="0.2">
      <c r="A420" s="43" t="s">
        <v>745</v>
      </c>
      <c r="B420" s="32"/>
    </row>
    <row r="421" spans="1:2" x14ac:dyDescent="0.2">
      <c r="A421" s="118" t="s">
        <v>718</v>
      </c>
      <c r="B421" s="68" t="s">
        <v>36</v>
      </c>
    </row>
    <row r="422" spans="1:2" x14ac:dyDescent="0.2">
      <c r="A422" s="118" t="s">
        <v>740</v>
      </c>
      <c r="B422" s="68" t="s">
        <v>36</v>
      </c>
    </row>
    <row r="423" spans="1:2" x14ac:dyDescent="0.2">
      <c r="A423" s="118" t="s">
        <v>741</v>
      </c>
      <c r="B423" s="68" t="s">
        <v>36</v>
      </c>
    </row>
    <row r="424" spans="1:2" x14ac:dyDescent="0.2">
      <c r="A424" s="118" t="s">
        <v>742</v>
      </c>
      <c r="B424" s="68" t="s">
        <v>36</v>
      </c>
    </row>
    <row r="425" spans="1:2" x14ac:dyDescent="0.2">
      <c r="A425" s="118" t="s">
        <v>743</v>
      </c>
      <c r="B425" s="68" t="s">
        <v>36</v>
      </c>
    </row>
    <row r="426" spans="1:2" x14ac:dyDescent="0.2">
      <c r="A426" s="118" t="s">
        <v>744</v>
      </c>
      <c r="B426" s="142" t="s">
        <v>36</v>
      </c>
    </row>
    <row r="427" spans="1:2" x14ac:dyDescent="0.2">
      <c r="A427" s="37"/>
    </row>
    <row r="428" spans="1:2" x14ac:dyDescent="0.2">
      <c r="A428" s="8" t="s">
        <v>315</v>
      </c>
    </row>
    <row r="430" spans="1:2" x14ac:dyDescent="0.2">
      <c r="B430" s="30"/>
    </row>
    <row r="431" spans="1:2" x14ac:dyDescent="0.2">
      <c r="A431" s="30"/>
      <c r="B431" s="1"/>
    </row>
    <row r="432" spans="1:2" ht="15.75" x14ac:dyDescent="0.25">
      <c r="A432" s="31" t="s">
        <v>1062</v>
      </c>
    </row>
    <row r="433" spans="1:2" x14ac:dyDescent="0.2">
      <c r="A433" s="34"/>
      <c r="B433" s="233">
        <v>1952</v>
      </c>
    </row>
    <row r="434" spans="1:2" x14ac:dyDescent="0.2">
      <c r="A434" s="81" t="s">
        <v>1063</v>
      </c>
      <c r="B434" s="32"/>
    </row>
    <row r="435" spans="1:2" x14ac:dyDescent="0.2">
      <c r="A435" s="92" t="s">
        <v>403</v>
      </c>
      <c r="B435" s="10">
        <v>1523</v>
      </c>
    </row>
    <row r="436" spans="1:2" x14ac:dyDescent="0.2">
      <c r="A436" s="92" t="s">
        <v>634</v>
      </c>
      <c r="B436" s="10">
        <v>3000</v>
      </c>
    </row>
    <row r="437" spans="1:2" x14ac:dyDescent="0.2">
      <c r="A437" s="92" t="s">
        <v>421</v>
      </c>
      <c r="B437" s="10">
        <v>6751</v>
      </c>
    </row>
    <row r="438" spans="1:2" x14ac:dyDescent="0.2">
      <c r="A438" s="92" t="s">
        <v>406</v>
      </c>
      <c r="B438" s="10">
        <v>3063</v>
      </c>
    </row>
    <row r="439" spans="1:2" x14ac:dyDescent="0.2">
      <c r="A439" s="92" t="s">
        <v>407</v>
      </c>
      <c r="B439" s="10">
        <v>2251</v>
      </c>
    </row>
    <row r="440" spans="1:2" x14ac:dyDescent="0.2">
      <c r="A440" s="92" t="s">
        <v>408</v>
      </c>
      <c r="B440" s="10">
        <v>1437</v>
      </c>
    </row>
    <row r="441" spans="1:2" x14ac:dyDescent="0.2">
      <c r="A441" s="92" t="s">
        <v>409</v>
      </c>
      <c r="B441" s="10">
        <v>751</v>
      </c>
    </row>
    <row r="442" spans="1:2" x14ac:dyDescent="0.2">
      <c r="A442" s="92" t="s">
        <v>410</v>
      </c>
      <c r="B442" s="10">
        <v>444</v>
      </c>
    </row>
    <row r="443" spans="1:2" x14ac:dyDescent="0.2">
      <c r="A443" s="92" t="s">
        <v>411</v>
      </c>
      <c r="B443" s="10">
        <v>295</v>
      </c>
    </row>
    <row r="444" spans="1:2" x14ac:dyDescent="0.2">
      <c r="A444" s="92" t="s">
        <v>412</v>
      </c>
      <c r="B444" s="10">
        <v>523</v>
      </c>
    </row>
    <row r="445" spans="1:2" x14ac:dyDescent="0.2">
      <c r="A445" s="92" t="s">
        <v>413</v>
      </c>
      <c r="B445" s="10">
        <v>878</v>
      </c>
    </row>
    <row r="446" spans="1:2" s="30" customFormat="1" x14ac:dyDescent="0.2">
      <c r="A446" s="92" t="s">
        <v>414</v>
      </c>
      <c r="B446" s="10">
        <v>750</v>
      </c>
    </row>
    <row r="447" spans="1:2" x14ac:dyDescent="0.2">
      <c r="A447" s="111" t="s">
        <v>357</v>
      </c>
      <c r="B447" s="91">
        <v>21666</v>
      </c>
    </row>
    <row r="448" spans="1:2" x14ac:dyDescent="0.2">
      <c r="A448" s="32"/>
      <c r="B448" s="10"/>
    </row>
    <row r="449" spans="1:2" x14ac:dyDescent="0.2">
      <c r="A449" s="85" t="s">
        <v>1064</v>
      </c>
      <c r="B449" s="26"/>
    </row>
    <row r="450" spans="1:2" x14ac:dyDescent="0.2">
      <c r="A450" s="92" t="s">
        <v>403</v>
      </c>
      <c r="B450" s="10">
        <v>223</v>
      </c>
    </row>
    <row r="451" spans="1:2" x14ac:dyDescent="0.2">
      <c r="A451" s="92" t="s">
        <v>634</v>
      </c>
      <c r="B451" s="10">
        <v>459</v>
      </c>
    </row>
    <row r="452" spans="1:2" x14ac:dyDescent="0.2">
      <c r="A452" s="92" t="s">
        <v>421</v>
      </c>
      <c r="B452" s="10">
        <v>767</v>
      </c>
    </row>
    <row r="453" spans="1:2" x14ac:dyDescent="0.2">
      <c r="A453" s="92" t="s">
        <v>406</v>
      </c>
      <c r="B453" s="10">
        <v>290</v>
      </c>
    </row>
    <row r="454" spans="1:2" x14ac:dyDescent="0.2">
      <c r="A454" s="92" t="s">
        <v>407</v>
      </c>
      <c r="B454" s="10">
        <v>207</v>
      </c>
    </row>
    <row r="455" spans="1:2" x14ac:dyDescent="0.2">
      <c r="A455" s="92" t="s">
        <v>408</v>
      </c>
      <c r="B455" s="10">
        <v>205</v>
      </c>
    </row>
    <row r="456" spans="1:2" x14ac:dyDescent="0.2">
      <c r="A456" s="92" t="s">
        <v>409</v>
      </c>
      <c r="B456" s="10">
        <v>185</v>
      </c>
    </row>
    <row r="457" spans="1:2" x14ac:dyDescent="0.2">
      <c r="A457" s="92" t="s">
        <v>410</v>
      </c>
      <c r="B457" s="10">
        <v>181</v>
      </c>
    </row>
    <row r="458" spans="1:2" x14ac:dyDescent="0.2">
      <c r="A458" s="92" t="s">
        <v>411</v>
      </c>
      <c r="B458" s="10">
        <v>122</v>
      </c>
    </row>
    <row r="459" spans="1:2" x14ac:dyDescent="0.2">
      <c r="A459" s="92" t="s">
        <v>412</v>
      </c>
      <c r="B459" s="10">
        <v>125</v>
      </c>
    </row>
    <row r="460" spans="1:2" x14ac:dyDescent="0.2">
      <c r="A460" s="92" t="s">
        <v>413</v>
      </c>
      <c r="B460" s="10">
        <v>183</v>
      </c>
    </row>
    <row r="461" spans="1:2" s="30" customFormat="1" x14ac:dyDescent="0.2">
      <c r="A461" s="92" t="s">
        <v>414</v>
      </c>
      <c r="B461" s="10">
        <v>192</v>
      </c>
    </row>
    <row r="462" spans="1:2" x14ac:dyDescent="0.2">
      <c r="A462" s="186" t="s">
        <v>357</v>
      </c>
      <c r="B462" s="122">
        <v>3139</v>
      </c>
    </row>
    <row r="463" spans="1:2" s="30" customFormat="1" x14ac:dyDescent="0.2">
      <c r="A463" s="111"/>
      <c r="B463" s="91"/>
    </row>
    <row r="464" spans="1:2" s="30" customFormat="1" x14ac:dyDescent="0.2">
      <c r="A464" s="8" t="s">
        <v>315</v>
      </c>
      <c r="B464" s="91"/>
    </row>
    <row r="465" spans="1:2" s="30" customFormat="1" x14ac:dyDescent="0.2">
      <c r="A465" s="8"/>
      <c r="B465" s="91"/>
    </row>
    <row r="466" spans="1:2" s="30" customFormat="1" x14ac:dyDescent="0.2">
      <c r="A466" s="111"/>
      <c r="B466" s="91"/>
    </row>
    <row r="467" spans="1:2" s="30" customFormat="1" x14ac:dyDescent="0.2">
      <c r="A467" s="111"/>
      <c r="B467" s="91"/>
    </row>
    <row r="468" spans="1:2" s="30" customFormat="1" ht="31.5" x14ac:dyDescent="0.25">
      <c r="A468" s="280" t="s">
        <v>1065</v>
      </c>
      <c r="B468" s="36"/>
    </row>
    <row r="469" spans="1:2" x14ac:dyDescent="0.2">
      <c r="A469" s="181"/>
      <c r="B469" s="233">
        <v>1952</v>
      </c>
    </row>
    <row r="470" spans="1:2" x14ac:dyDescent="0.2">
      <c r="A470" s="87" t="s">
        <v>1066</v>
      </c>
      <c r="B470" s="35"/>
    </row>
    <row r="471" spans="1:2" x14ac:dyDescent="0.2">
      <c r="A471" s="123" t="s">
        <v>747</v>
      </c>
      <c r="B471" s="10">
        <v>679</v>
      </c>
    </row>
    <row r="472" spans="1:2" x14ac:dyDescent="0.2">
      <c r="A472" s="92" t="s">
        <v>382</v>
      </c>
      <c r="B472" s="10">
        <v>59</v>
      </c>
    </row>
    <row r="473" spans="1:2" x14ac:dyDescent="0.2">
      <c r="A473" s="92" t="s">
        <v>383</v>
      </c>
      <c r="B473" s="10">
        <v>15</v>
      </c>
    </row>
    <row r="474" spans="1:2" x14ac:dyDescent="0.2">
      <c r="A474" s="92" t="s">
        <v>384</v>
      </c>
      <c r="B474" s="10">
        <v>2</v>
      </c>
    </row>
    <row r="475" spans="1:2" x14ac:dyDescent="0.2">
      <c r="A475" s="92" t="s">
        <v>385</v>
      </c>
      <c r="B475" s="10">
        <v>117</v>
      </c>
    </row>
    <row r="476" spans="1:2" x14ac:dyDescent="0.2">
      <c r="A476" s="92" t="s">
        <v>386</v>
      </c>
      <c r="B476" s="10">
        <v>667</v>
      </c>
    </row>
    <row r="477" spans="1:2" x14ac:dyDescent="0.2">
      <c r="A477" s="92" t="s">
        <v>746</v>
      </c>
      <c r="B477" s="10">
        <v>67</v>
      </c>
    </row>
    <row r="478" spans="1:2" x14ac:dyDescent="0.2">
      <c r="A478" s="92" t="s">
        <v>387</v>
      </c>
      <c r="B478" s="32">
        <v>2</v>
      </c>
    </row>
    <row r="479" spans="1:2" x14ac:dyDescent="0.2">
      <c r="A479" s="92" t="s">
        <v>388</v>
      </c>
      <c r="B479" s="68" t="s">
        <v>36</v>
      </c>
    </row>
    <row r="480" spans="1:2" x14ac:dyDescent="0.2">
      <c r="A480" s="92" t="s">
        <v>389</v>
      </c>
      <c r="B480" s="10">
        <v>5</v>
      </c>
    </row>
    <row r="481" spans="1:2" x14ac:dyDescent="0.2">
      <c r="A481" s="92" t="s">
        <v>390</v>
      </c>
      <c r="B481" s="32">
        <v>1</v>
      </c>
    </row>
    <row r="482" spans="1:2" x14ac:dyDescent="0.2">
      <c r="A482" s="92" t="s">
        <v>391</v>
      </c>
      <c r="B482" s="10">
        <v>631</v>
      </c>
    </row>
    <row r="483" spans="1:2" x14ac:dyDescent="0.2">
      <c r="A483" s="92" t="s">
        <v>392</v>
      </c>
      <c r="B483" s="68" t="s">
        <v>36</v>
      </c>
    </row>
    <row r="484" spans="1:2" x14ac:dyDescent="0.2">
      <c r="A484" s="92" t="s">
        <v>393</v>
      </c>
      <c r="B484" s="32">
        <v>703</v>
      </c>
    </row>
    <row r="485" spans="1:2" x14ac:dyDescent="0.2">
      <c r="A485" s="92" t="s">
        <v>394</v>
      </c>
      <c r="B485" s="32">
        <v>18</v>
      </c>
    </row>
    <row r="486" spans="1:2" x14ac:dyDescent="0.2">
      <c r="A486" s="92" t="s">
        <v>395</v>
      </c>
      <c r="B486" s="68" t="s">
        <v>36</v>
      </c>
    </row>
    <row r="487" spans="1:2" x14ac:dyDescent="0.2">
      <c r="A487" s="92" t="s">
        <v>396</v>
      </c>
      <c r="B487" s="32">
        <v>118</v>
      </c>
    </row>
    <row r="488" spans="1:2" x14ac:dyDescent="0.2">
      <c r="A488" s="92" t="s">
        <v>397</v>
      </c>
      <c r="B488" s="68" t="s">
        <v>36</v>
      </c>
    </row>
    <row r="489" spans="1:2" x14ac:dyDescent="0.2">
      <c r="A489" s="92" t="s">
        <v>398</v>
      </c>
      <c r="B489" s="32">
        <v>31</v>
      </c>
    </row>
    <row r="490" spans="1:2" x14ac:dyDescent="0.2">
      <c r="A490" s="92" t="s">
        <v>399</v>
      </c>
      <c r="B490" s="32">
        <v>19</v>
      </c>
    </row>
    <row r="491" spans="1:2" x14ac:dyDescent="0.2">
      <c r="A491" s="92" t="s">
        <v>400</v>
      </c>
      <c r="B491" s="32">
        <v>4</v>
      </c>
    </row>
    <row r="492" spans="1:2" x14ac:dyDescent="0.2">
      <c r="A492" s="92" t="s">
        <v>401</v>
      </c>
      <c r="B492" s="68" t="s">
        <v>36</v>
      </c>
    </row>
    <row r="493" spans="1:2" s="30" customFormat="1" x14ac:dyDescent="0.2">
      <c r="A493" s="92" t="s">
        <v>402</v>
      </c>
      <c r="B493" s="32">
        <v>1</v>
      </c>
    </row>
    <row r="494" spans="1:2" s="58" customFormat="1" x14ac:dyDescent="0.2">
      <c r="A494" s="186" t="s">
        <v>357</v>
      </c>
      <c r="B494" s="122">
        <v>3139</v>
      </c>
    </row>
    <row r="495" spans="1:2" s="58" customFormat="1" x14ac:dyDescent="0.2">
      <c r="A495" s="111"/>
      <c r="B495" s="91"/>
    </row>
    <row r="496" spans="1:2" s="58" customFormat="1" x14ac:dyDescent="0.2">
      <c r="A496" s="8" t="s">
        <v>315</v>
      </c>
      <c r="B496" s="91"/>
    </row>
    <row r="497" spans="1:2" s="58" customFormat="1" x14ac:dyDescent="0.2">
      <c r="A497" s="111"/>
      <c r="B497" s="91"/>
    </row>
    <row r="498" spans="1:2" s="58" customFormat="1" x14ac:dyDescent="0.2">
      <c r="A498" s="111"/>
      <c r="B498" s="91"/>
    </row>
    <row r="499" spans="1:2" s="58" customFormat="1" x14ac:dyDescent="0.2">
      <c r="A499" s="111"/>
      <c r="B499" s="91"/>
    </row>
    <row r="500" spans="1:2" s="58" customFormat="1" ht="31.5" x14ac:dyDescent="0.25">
      <c r="A500" s="280" t="s">
        <v>1067</v>
      </c>
      <c r="B500" s="36"/>
    </row>
    <row r="501" spans="1:2" s="30" customFormat="1" x14ac:dyDescent="0.2">
      <c r="A501" s="181"/>
      <c r="B501" s="233">
        <v>1952</v>
      </c>
    </row>
    <row r="502" spans="1:2" x14ac:dyDescent="0.2">
      <c r="A502" s="87" t="s">
        <v>1066</v>
      </c>
      <c r="B502" s="1"/>
    </row>
    <row r="503" spans="1:2" x14ac:dyDescent="0.2">
      <c r="A503" s="6" t="s">
        <v>320</v>
      </c>
      <c r="B503" s="10">
        <v>837</v>
      </c>
    </row>
    <row r="504" spans="1:2" x14ac:dyDescent="0.2">
      <c r="A504" s="32" t="s">
        <v>285</v>
      </c>
      <c r="B504" s="10">
        <v>150</v>
      </c>
    </row>
    <row r="505" spans="1:2" x14ac:dyDescent="0.2">
      <c r="A505" s="32" t="s">
        <v>297</v>
      </c>
      <c r="B505" s="10">
        <v>18</v>
      </c>
    </row>
    <row r="506" spans="1:2" x14ac:dyDescent="0.2">
      <c r="A506" s="32" t="s">
        <v>279</v>
      </c>
      <c r="B506" s="10">
        <v>31</v>
      </c>
    </row>
    <row r="507" spans="1:2" x14ac:dyDescent="0.2">
      <c r="A507" s="32" t="s">
        <v>280</v>
      </c>
      <c r="B507" s="10">
        <v>819</v>
      </c>
    </row>
    <row r="508" spans="1:2" x14ac:dyDescent="0.2">
      <c r="A508" s="32" t="s">
        <v>281</v>
      </c>
      <c r="B508" s="10">
        <v>706</v>
      </c>
    </row>
    <row r="509" spans="1:2" x14ac:dyDescent="0.2">
      <c r="A509" s="32" t="s">
        <v>282</v>
      </c>
      <c r="B509" s="10">
        <v>250</v>
      </c>
    </row>
    <row r="510" spans="1:2" x14ac:dyDescent="0.2">
      <c r="A510" s="32" t="s">
        <v>283</v>
      </c>
      <c r="B510" s="32">
        <v>4</v>
      </c>
    </row>
    <row r="511" spans="1:2" x14ac:dyDescent="0.2">
      <c r="A511" s="32" t="s">
        <v>561</v>
      </c>
      <c r="B511" s="32">
        <v>1</v>
      </c>
    </row>
    <row r="512" spans="1:2" x14ac:dyDescent="0.2">
      <c r="A512" s="32" t="s">
        <v>284</v>
      </c>
      <c r="B512" s="10">
        <v>54</v>
      </c>
    </row>
    <row r="513" spans="1:2" x14ac:dyDescent="0.2">
      <c r="A513" s="32" t="s">
        <v>562</v>
      </c>
      <c r="B513" s="32">
        <v>2</v>
      </c>
    </row>
    <row r="514" spans="1:2" x14ac:dyDescent="0.2">
      <c r="A514" s="32" t="s">
        <v>286</v>
      </c>
      <c r="B514" s="10">
        <v>11020</v>
      </c>
    </row>
    <row r="515" spans="1:2" x14ac:dyDescent="0.2">
      <c r="A515" s="32" t="s">
        <v>287</v>
      </c>
      <c r="B515" s="68" t="s">
        <v>36</v>
      </c>
    </row>
    <row r="516" spans="1:2" x14ac:dyDescent="0.2">
      <c r="A516" s="32" t="s">
        <v>288</v>
      </c>
      <c r="B516" s="10">
        <v>6903</v>
      </c>
    </row>
    <row r="517" spans="1:2" x14ac:dyDescent="0.2">
      <c r="A517" s="32" t="s">
        <v>289</v>
      </c>
      <c r="B517" s="32">
        <v>21</v>
      </c>
    </row>
    <row r="518" spans="1:2" x14ac:dyDescent="0.2">
      <c r="A518" s="32" t="s">
        <v>290</v>
      </c>
      <c r="B518" s="68" t="s">
        <v>36</v>
      </c>
    </row>
    <row r="519" spans="1:2" x14ac:dyDescent="0.2">
      <c r="A519" s="32" t="s">
        <v>291</v>
      </c>
      <c r="B519" s="32">
        <v>741</v>
      </c>
    </row>
    <row r="520" spans="1:2" x14ac:dyDescent="0.2">
      <c r="A520" s="32" t="s">
        <v>292</v>
      </c>
      <c r="B520" s="68" t="s">
        <v>36</v>
      </c>
    </row>
    <row r="521" spans="1:2" x14ac:dyDescent="0.2">
      <c r="A521" s="32" t="s">
        <v>293</v>
      </c>
      <c r="B521" s="32">
        <v>31</v>
      </c>
    </row>
    <row r="522" spans="1:2" x14ac:dyDescent="0.2">
      <c r="A522" s="32" t="s">
        <v>294</v>
      </c>
      <c r="B522" s="32">
        <v>60</v>
      </c>
    </row>
    <row r="523" spans="1:2" x14ac:dyDescent="0.2">
      <c r="A523" s="32" t="s">
        <v>295</v>
      </c>
      <c r="B523" s="32">
        <v>6</v>
      </c>
    </row>
    <row r="524" spans="1:2" x14ac:dyDescent="0.2">
      <c r="A524" s="32" t="s">
        <v>563</v>
      </c>
      <c r="B524" s="32">
        <v>4</v>
      </c>
    </row>
    <row r="525" spans="1:2" s="30" customFormat="1" x14ac:dyDescent="0.2">
      <c r="A525" s="32" t="s">
        <v>296</v>
      </c>
      <c r="B525" s="32">
        <v>8</v>
      </c>
    </row>
    <row r="526" spans="1:2" s="58" customFormat="1" x14ac:dyDescent="0.2">
      <c r="A526" s="136" t="s">
        <v>4</v>
      </c>
      <c r="B526" s="122">
        <v>21666</v>
      </c>
    </row>
    <row r="527" spans="1:2" s="58" customFormat="1" x14ac:dyDescent="0.2">
      <c r="A527" s="26"/>
      <c r="B527" s="91"/>
    </row>
    <row r="528" spans="1:2" s="58" customFormat="1" x14ac:dyDescent="0.2">
      <c r="A528" s="8" t="s">
        <v>315</v>
      </c>
      <c r="B528" s="91"/>
    </row>
    <row r="529" spans="1:2" s="58" customFormat="1" x14ac:dyDescent="0.2">
      <c r="A529" s="26"/>
      <c r="B529" s="91"/>
    </row>
    <row r="530" spans="1:2" s="58" customFormat="1" x14ac:dyDescent="0.2">
      <c r="A530" s="26"/>
      <c r="B530" s="91"/>
    </row>
    <row r="531" spans="1:2" s="58" customFormat="1" x14ac:dyDescent="0.2">
      <c r="A531" s="26"/>
      <c r="B531" s="91"/>
    </row>
    <row r="532" spans="1:2" s="58" customFormat="1" ht="15.75" x14ac:dyDescent="0.25">
      <c r="A532" s="31" t="s">
        <v>1068</v>
      </c>
      <c r="B532" s="36"/>
    </row>
    <row r="533" spans="1:2" x14ac:dyDescent="0.2">
      <c r="A533" s="181"/>
      <c r="B533" s="233">
        <v>1953</v>
      </c>
    </row>
    <row r="534" spans="1:2" x14ac:dyDescent="0.2">
      <c r="A534" s="106" t="s">
        <v>775</v>
      </c>
      <c r="B534" s="1"/>
    </row>
    <row r="535" spans="1:2" x14ac:dyDescent="0.2">
      <c r="A535" s="81" t="s">
        <v>298</v>
      </c>
      <c r="B535" s="1"/>
    </row>
    <row r="536" spans="1:2" x14ac:dyDescent="0.2">
      <c r="A536" s="6" t="s">
        <v>320</v>
      </c>
      <c r="B536" s="10">
        <v>16</v>
      </c>
    </row>
    <row r="537" spans="1:2" x14ac:dyDescent="0.2">
      <c r="A537" s="32" t="s">
        <v>285</v>
      </c>
      <c r="B537" s="10">
        <v>4</v>
      </c>
    </row>
    <row r="538" spans="1:2" x14ac:dyDescent="0.2">
      <c r="A538" s="32" t="s">
        <v>297</v>
      </c>
      <c r="B538" s="10">
        <v>1</v>
      </c>
    </row>
    <row r="539" spans="1:2" x14ac:dyDescent="0.2">
      <c r="A539" s="32" t="s">
        <v>279</v>
      </c>
      <c r="B539" s="68" t="s">
        <v>36</v>
      </c>
    </row>
    <row r="540" spans="1:2" x14ac:dyDescent="0.2">
      <c r="A540" s="32" t="s">
        <v>280</v>
      </c>
      <c r="B540" s="10">
        <v>7</v>
      </c>
    </row>
    <row r="541" spans="1:2" x14ac:dyDescent="0.2">
      <c r="A541" s="32" t="s">
        <v>281</v>
      </c>
      <c r="B541" s="10">
        <v>34</v>
      </c>
    </row>
    <row r="542" spans="1:2" x14ac:dyDescent="0.2">
      <c r="A542" s="32" t="s">
        <v>282</v>
      </c>
      <c r="B542" s="10">
        <v>8</v>
      </c>
    </row>
    <row r="543" spans="1:2" x14ac:dyDescent="0.2">
      <c r="A543" s="32" t="s">
        <v>283</v>
      </c>
      <c r="B543" s="68" t="s">
        <v>36</v>
      </c>
    </row>
    <row r="544" spans="1:2" x14ac:dyDescent="0.2">
      <c r="A544" s="32" t="s">
        <v>561</v>
      </c>
      <c r="B544" s="68" t="s">
        <v>36</v>
      </c>
    </row>
    <row r="545" spans="1:2" x14ac:dyDescent="0.2">
      <c r="A545" s="32" t="s">
        <v>284</v>
      </c>
      <c r="B545" s="68" t="s">
        <v>36</v>
      </c>
    </row>
    <row r="546" spans="1:2" x14ac:dyDescent="0.2">
      <c r="A546" s="32" t="s">
        <v>562</v>
      </c>
      <c r="B546" s="68" t="s">
        <v>36</v>
      </c>
    </row>
    <row r="547" spans="1:2" x14ac:dyDescent="0.2">
      <c r="A547" s="32" t="s">
        <v>286</v>
      </c>
      <c r="B547" s="10">
        <v>2</v>
      </c>
    </row>
    <row r="548" spans="1:2" x14ac:dyDescent="0.2">
      <c r="A548" s="32" t="s">
        <v>288</v>
      </c>
      <c r="B548" s="10">
        <v>132</v>
      </c>
    </row>
    <row r="549" spans="1:2" x14ac:dyDescent="0.2">
      <c r="A549" s="32" t="s">
        <v>289</v>
      </c>
      <c r="B549" s="68" t="s">
        <v>36</v>
      </c>
    </row>
    <row r="550" spans="1:2" x14ac:dyDescent="0.2">
      <c r="A550" s="32" t="s">
        <v>291</v>
      </c>
      <c r="B550" s="32">
        <v>11</v>
      </c>
    </row>
    <row r="551" spans="1:2" x14ac:dyDescent="0.2">
      <c r="A551" s="32" t="s">
        <v>293</v>
      </c>
      <c r="B551" s="32">
        <v>7</v>
      </c>
    </row>
    <row r="552" spans="1:2" x14ac:dyDescent="0.2">
      <c r="A552" s="32" t="s">
        <v>294</v>
      </c>
      <c r="B552" s="32">
        <v>1</v>
      </c>
    </row>
    <row r="553" spans="1:2" x14ac:dyDescent="0.2">
      <c r="A553" s="32" t="s">
        <v>295</v>
      </c>
      <c r="B553" s="68" t="s">
        <v>36</v>
      </c>
    </row>
    <row r="554" spans="1:2" x14ac:dyDescent="0.2">
      <c r="A554" s="32" t="s">
        <v>296</v>
      </c>
      <c r="B554" s="68" t="s">
        <v>36</v>
      </c>
    </row>
    <row r="555" spans="1:2" x14ac:dyDescent="0.2">
      <c r="A555" s="32" t="s">
        <v>4</v>
      </c>
      <c r="B555" s="10">
        <v>223</v>
      </c>
    </row>
    <row r="556" spans="1:2" x14ac:dyDescent="0.2">
      <c r="A556" s="81" t="s">
        <v>299</v>
      </c>
      <c r="B556" s="1"/>
    </row>
    <row r="557" spans="1:2" x14ac:dyDescent="0.2">
      <c r="A557" s="6" t="s">
        <v>320</v>
      </c>
      <c r="B557" s="10">
        <v>31</v>
      </c>
    </row>
    <row r="558" spans="1:2" x14ac:dyDescent="0.2">
      <c r="A558" s="32" t="s">
        <v>285</v>
      </c>
      <c r="B558" s="10">
        <v>5</v>
      </c>
    </row>
    <row r="559" spans="1:2" x14ac:dyDescent="0.2">
      <c r="A559" s="32" t="s">
        <v>297</v>
      </c>
      <c r="B559" s="10">
        <v>1</v>
      </c>
    </row>
    <row r="560" spans="1:2" x14ac:dyDescent="0.2">
      <c r="A560" s="32" t="s">
        <v>279</v>
      </c>
      <c r="B560" s="10">
        <v>1</v>
      </c>
    </row>
    <row r="561" spans="1:2" x14ac:dyDescent="0.2">
      <c r="A561" s="32" t="s">
        <v>280</v>
      </c>
      <c r="B561" s="10">
        <v>13</v>
      </c>
    </row>
    <row r="562" spans="1:2" x14ac:dyDescent="0.2">
      <c r="A562" s="32" t="s">
        <v>281</v>
      </c>
      <c r="B562" s="10">
        <v>60</v>
      </c>
    </row>
    <row r="563" spans="1:2" x14ac:dyDescent="0.2">
      <c r="A563" s="32" t="s">
        <v>282</v>
      </c>
      <c r="B563" s="10">
        <v>7</v>
      </c>
    </row>
    <row r="564" spans="1:2" x14ac:dyDescent="0.2">
      <c r="A564" s="32" t="s">
        <v>283</v>
      </c>
      <c r="B564" s="68" t="s">
        <v>36</v>
      </c>
    </row>
    <row r="565" spans="1:2" x14ac:dyDescent="0.2">
      <c r="A565" s="32" t="s">
        <v>561</v>
      </c>
      <c r="B565" s="68" t="s">
        <v>36</v>
      </c>
    </row>
    <row r="566" spans="1:2" x14ac:dyDescent="0.2">
      <c r="A566" s="32" t="s">
        <v>284</v>
      </c>
      <c r="B566" s="68" t="s">
        <v>36</v>
      </c>
    </row>
    <row r="567" spans="1:2" x14ac:dyDescent="0.2">
      <c r="A567" s="32" t="s">
        <v>562</v>
      </c>
      <c r="B567" s="68" t="s">
        <v>36</v>
      </c>
    </row>
    <row r="568" spans="1:2" x14ac:dyDescent="0.2">
      <c r="A568" s="32" t="s">
        <v>286</v>
      </c>
      <c r="B568" s="10">
        <v>109</v>
      </c>
    </row>
    <row r="569" spans="1:2" x14ac:dyDescent="0.2">
      <c r="A569" s="32" t="s">
        <v>288</v>
      </c>
      <c r="B569" s="10">
        <v>188</v>
      </c>
    </row>
    <row r="570" spans="1:2" x14ac:dyDescent="0.2">
      <c r="A570" s="32" t="s">
        <v>289</v>
      </c>
      <c r="B570" s="32">
        <v>1</v>
      </c>
    </row>
    <row r="571" spans="1:2" x14ac:dyDescent="0.2">
      <c r="A571" s="32" t="s">
        <v>291</v>
      </c>
      <c r="B571" s="32">
        <v>18</v>
      </c>
    </row>
    <row r="572" spans="1:2" x14ac:dyDescent="0.2">
      <c r="A572" s="32" t="s">
        <v>293</v>
      </c>
      <c r="B572" s="32">
        <v>23</v>
      </c>
    </row>
    <row r="573" spans="1:2" x14ac:dyDescent="0.2">
      <c r="A573" s="32" t="s">
        <v>294</v>
      </c>
      <c r="B573" s="32">
        <v>2</v>
      </c>
    </row>
    <row r="574" spans="1:2" x14ac:dyDescent="0.2">
      <c r="A574" s="32" t="s">
        <v>295</v>
      </c>
      <c r="B574" s="68" t="s">
        <v>36</v>
      </c>
    </row>
    <row r="575" spans="1:2" x14ac:dyDescent="0.2">
      <c r="A575" s="32" t="s">
        <v>296</v>
      </c>
      <c r="B575" s="68" t="s">
        <v>36</v>
      </c>
    </row>
    <row r="576" spans="1:2" x14ac:dyDescent="0.2">
      <c r="A576" s="32" t="s">
        <v>4</v>
      </c>
      <c r="B576" s="10">
        <v>459</v>
      </c>
    </row>
    <row r="577" spans="1:2" x14ac:dyDescent="0.2">
      <c r="A577" s="81" t="s">
        <v>300</v>
      </c>
      <c r="B577" s="1"/>
    </row>
    <row r="578" spans="1:2" x14ac:dyDescent="0.2">
      <c r="A578" s="6" t="s">
        <v>320</v>
      </c>
      <c r="B578" s="10">
        <v>28</v>
      </c>
    </row>
    <row r="579" spans="1:2" x14ac:dyDescent="0.2">
      <c r="A579" s="32" t="s">
        <v>285</v>
      </c>
      <c r="B579" s="10">
        <v>2</v>
      </c>
    </row>
    <row r="580" spans="1:2" x14ac:dyDescent="0.2">
      <c r="A580" s="32" t="s">
        <v>297</v>
      </c>
      <c r="B580" s="10">
        <v>4</v>
      </c>
    </row>
    <row r="581" spans="1:2" x14ac:dyDescent="0.2">
      <c r="A581" s="32" t="s">
        <v>279</v>
      </c>
      <c r="B581" s="68" t="s">
        <v>36</v>
      </c>
    </row>
    <row r="582" spans="1:2" x14ac:dyDescent="0.2">
      <c r="A582" s="32" t="s">
        <v>280</v>
      </c>
      <c r="B582" s="10">
        <v>8</v>
      </c>
    </row>
    <row r="583" spans="1:2" x14ac:dyDescent="0.2">
      <c r="A583" s="32" t="s">
        <v>281</v>
      </c>
      <c r="B583" s="10">
        <v>73</v>
      </c>
    </row>
    <row r="584" spans="1:2" x14ac:dyDescent="0.2">
      <c r="A584" s="32" t="s">
        <v>282</v>
      </c>
      <c r="B584" s="10">
        <v>13</v>
      </c>
    </row>
    <row r="585" spans="1:2" x14ac:dyDescent="0.2">
      <c r="A585" s="32" t="s">
        <v>283</v>
      </c>
      <c r="B585" s="68" t="s">
        <v>36</v>
      </c>
    </row>
    <row r="586" spans="1:2" x14ac:dyDescent="0.2">
      <c r="A586" s="32" t="s">
        <v>561</v>
      </c>
      <c r="B586" s="68" t="s">
        <v>36</v>
      </c>
    </row>
    <row r="587" spans="1:2" x14ac:dyDescent="0.2">
      <c r="A587" s="32" t="s">
        <v>284</v>
      </c>
      <c r="B587" s="10">
        <v>1</v>
      </c>
    </row>
    <row r="588" spans="1:2" x14ac:dyDescent="0.2">
      <c r="A588" s="32" t="s">
        <v>562</v>
      </c>
      <c r="B588" s="68" t="s">
        <v>36</v>
      </c>
    </row>
    <row r="589" spans="1:2" x14ac:dyDescent="0.2">
      <c r="A589" s="32" t="s">
        <v>286</v>
      </c>
      <c r="B589" s="10">
        <v>457</v>
      </c>
    </row>
    <row r="590" spans="1:2" x14ac:dyDescent="0.2">
      <c r="A590" s="32" t="s">
        <v>288</v>
      </c>
      <c r="B590" s="10">
        <v>165</v>
      </c>
    </row>
    <row r="591" spans="1:2" x14ac:dyDescent="0.2">
      <c r="A591" s="32" t="s">
        <v>289</v>
      </c>
      <c r="B591" s="32">
        <v>2</v>
      </c>
    </row>
    <row r="592" spans="1:2" x14ac:dyDescent="0.2">
      <c r="A592" s="32" t="s">
        <v>291</v>
      </c>
      <c r="B592" s="32">
        <v>10</v>
      </c>
    </row>
    <row r="593" spans="1:2" x14ac:dyDescent="0.2">
      <c r="A593" s="32" t="s">
        <v>293</v>
      </c>
      <c r="B593" s="32">
        <v>1</v>
      </c>
    </row>
    <row r="594" spans="1:2" x14ac:dyDescent="0.2">
      <c r="A594" s="32" t="s">
        <v>294</v>
      </c>
      <c r="B594" s="32">
        <v>2</v>
      </c>
    </row>
    <row r="595" spans="1:2" x14ac:dyDescent="0.2">
      <c r="A595" s="32" t="s">
        <v>295</v>
      </c>
      <c r="B595" s="32">
        <v>1</v>
      </c>
    </row>
    <row r="596" spans="1:2" x14ac:dyDescent="0.2">
      <c r="A596" s="32" t="s">
        <v>296</v>
      </c>
      <c r="B596" s="68" t="s">
        <v>36</v>
      </c>
    </row>
    <row r="597" spans="1:2" x14ac:dyDescent="0.2">
      <c r="A597" s="32" t="s">
        <v>4</v>
      </c>
      <c r="B597" s="10">
        <v>767</v>
      </c>
    </row>
    <row r="598" spans="1:2" x14ac:dyDescent="0.2">
      <c r="A598" s="81" t="s">
        <v>301</v>
      </c>
      <c r="B598" s="1"/>
    </row>
    <row r="599" spans="1:2" x14ac:dyDescent="0.2">
      <c r="A599" s="6" t="s">
        <v>320</v>
      </c>
      <c r="B599" s="10">
        <v>34</v>
      </c>
    </row>
    <row r="600" spans="1:2" x14ac:dyDescent="0.2">
      <c r="A600" s="32" t="s">
        <v>285</v>
      </c>
      <c r="B600" s="10">
        <v>1</v>
      </c>
    </row>
    <row r="601" spans="1:2" x14ac:dyDescent="0.2">
      <c r="A601" s="32" t="s">
        <v>297</v>
      </c>
      <c r="B601" s="68" t="s">
        <v>36</v>
      </c>
    </row>
    <row r="602" spans="1:2" x14ac:dyDescent="0.2">
      <c r="A602" s="32" t="s">
        <v>279</v>
      </c>
      <c r="B602" s="68" t="s">
        <v>36</v>
      </c>
    </row>
    <row r="603" spans="1:2" x14ac:dyDescent="0.2">
      <c r="A603" s="32" t="s">
        <v>280</v>
      </c>
      <c r="B603" s="10">
        <v>9</v>
      </c>
    </row>
    <row r="604" spans="1:2" x14ac:dyDescent="0.2">
      <c r="A604" s="32" t="s">
        <v>281</v>
      </c>
      <c r="B604" s="10">
        <v>47</v>
      </c>
    </row>
    <row r="605" spans="1:2" x14ac:dyDescent="0.2">
      <c r="A605" s="32" t="s">
        <v>282</v>
      </c>
      <c r="B605" s="10">
        <v>7</v>
      </c>
    </row>
    <row r="606" spans="1:2" x14ac:dyDescent="0.2">
      <c r="A606" s="32" t="s">
        <v>283</v>
      </c>
      <c r="B606" s="68" t="s">
        <v>36</v>
      </c>
    </row>
    <row r="607" spans="1:2" x14ac:dyDescent="0.2">
      <c r="A607" s="32" t="s">
        <v>561</v>
      </c>
      <c r="B607" s="68" t="s">
        <v>36</v>
      </c>
    </row>
    <row r="608" spans="1:2" x14ac:dyDescent="0.2">
      <c r="A608" s="32" t="s">
        <v>284</v>
      </c>
      <c r="B608" s="68" t="s">
        <v>36</v>
      </c>
    </row>
    <row r="609" spans="1:2" x14ac:dyDescent="0.2">
      <c r="A609" s="32" t="s">
        <v>562</v>
      </c>
      <c r="B609" s="68" t="s">
        <v>36</v>
      </c>
    </row>
    <row r="610" spans="1:2" x14ac:dyDescent="0.2">
      <c r="A610" s="32" t="s">
        <v>286</v>
      </c>
      <c r="B610" s="10">
        <v>59</v>
      </c>
    </row>
    <row r="611" spans="1:2" x14ac:dyDescent="0.2">
      <c r="A611" s="32" t="s">
        <v>288</v>
      </c>
      <c r="B611" s="10">
        <v>111</v>
      </c>
    </row>
    <row r="612" spans="1:2" x14ac:dyDescent="0.2">
      <c r="A612" s="32" t="s">
        <v>289</v>
      </c>
      <c r="B612" s="68" t="s">
        <v>36</v>
      </c>
    </row>
    <row r="613" spans="1:2" x14ac:dyDescent="0.2">
      <c r="A613" s="32" t="s">
        <v>291</v>
      </c>
      <c r="B613" s="32">
        <v>20</v>
      </c>
    </row>
    <row r="614" spans="1:2" x14ac:dyDescent="0.2">
      <c r="A614" s="32" t="s">
        <v>293</v>
      </c>
      <c r="B614" s="68" t="s">
        <v>36</v>
      </c>
    </row>
    <row r="615" spans="1:2" x14ac:dyDescent="0.2">
      <c r="A615" s="32" t="s">
        <v>294</v>
      </c>
      <c r="B615" s="32">
        <v>2</v>
      </c>
    </row>
    <row r="616" spans="1:2" x14ac:dyDescent="0.2">
      <c r="A616" s="32" t="s">
        <v>295</v>
      </c>
      <c r="B616" s="68" t="s">
        <v>36</v>
      </c>
    </row>
    <row r="617" spans="1:2" x14ac:dyDescent="0.2">
      <c r="A617" s="32" t="s">
        <v>296</v>
      </c>
      <c r="B617" s="68" t="s">
        <v>36</v>
      </c>
    </row>
    <row r="618" spans="1:2" x14ac:dyDescent="0.2">
      <c r="A618" s="32" t="s">
        <v>4</v>
      </c>
      <c r="B618" s="10">
        <v>290</v>
      </c>
    </row>
    <row r="619" spans="1:2" x14ac:dyDescent="0.2">
      <c r="A619" s="81" t="s">
        <v>302</v>
      </c>
      <c r="B619" s="1"/>
    </row>
    <row r="620" spans="1:2" x14ac:dyDescent="0.2">
      <c r="A620" s="6" t="s">
        <v>320</v>
      </c>
      <c r="B620" s="10">
        <v>55</v>
      </c>
    </row>
    <row r="621" spans="1:2" x14ac:dyDescent="0.2">
      <c r="A621" s="32" t="s">
        <v>285</v>
      </c>
      <c r="B621" s="10">
        <v>6</v>
      </c>
    </row>
    <row r="622" spans="1:2" x14ac:dyDescent="0.2">
      <c r="A622" s="32" t="s">
        <v>297</v>
      </c>
      <c r="B622" s="10">
        <v>2</v>
      </c>
    </row>
    <row r="623" spans="1:2" x14ac:dyDescent="0.2">
      <c r="A623" s="32" t="s">
        <v>279</v>
      </c>
      <c r="B623" s="68" t="s">
        <v>36</v>
      </c>
    </row>
    <row r="624" spans="1:2" x14ac:dyDescent="0.2">
      <c r="A624" s="32" t="s">
        <v>280</v>
      </c>
      <c r="B624" s="10">
        <v>7</v>
      </c>
    </row>
    <row r="625" spans="1:2" x14ac:dyDescent="0.2">
      <c r="A625" s="32" t="s">
        <v>281</v>
      </c>
      <c r="B625" s="10">
        <v>61</v>
      </c>
    </row>
    <row r="626" spans="1:2" x14ac:dyDescent="0.2">
      <c r="A626" s="32" t="s">
        <v>282</v>
      </c>
      <c r="B626" s="10">
        <v>4</v>
      </c>
    </row>
    <row r="627" spans="1:2" x14ac:dyDescent="0.2">
      <c r="A627" s="32" t="s">
        <v>283</v>
      </c>
      <c r="B627" s="68" t="s">
        <v>36</v>
      </c>
    </row>
    <row r="628" spans="1:2" x14ac:dyDescent="0.2">
      <c r="A628" s="32" t="s">
        <v>561</v>
      </c>
      <c r="B628" s="68" t="s">
        <v>36</v>
      </c>
    </row>
    <row r="629" spans="1:2" x14ac:dyDescent="0.2">
      <c r="A629" s="32" t="s">
        <v>284</v>
      </c>
      <c r="B629" s="10">
        <v>1</v>
      </c>
    </row>
    <row r="630" spans="1:2" x14ac:dyDescent="0.2">
      <c r="A630" s="32" t="s">
        <v>562</v>
      </c>
      <c r="B630" s="68" t="s">
        <v>36</v>
      </c>
    </row>
    <row r="631" spans="1:2" x14ac:dyDescent="0.2">
      <c r="A631" s="32" t="s">
        <v>286</v>
      </c>
      <c r="B631" s="10">
        <v>2</v>
      </c>
    </row>
    <row r="632" spans="1:2" x14ac:dyDescent="0.2">
      <c r="A632" s="32" t="s">
        <v>288</v>
      </c>
      <c r="B632" s="10">
        <v>55</v>
      </c>
    </row>
    <row r="633" spans="1:2" x14ac:dyDescent="0.2">
      <c r="A633" s="32" t="s">
        <v>289</v>
      </c>
      <c r="B633" s="32">
        <v>1</v>
      </c>
    </row>
    <row r="634" spans="1:2" x14ac:dyDescent="0.2">
      <c r="A634" s="32" t="s">
        <v>291</v>
      </c>
      <c r="B634" s="32">
        <v>8</v>
      </c>
    </row>
    <row r="635" spans="1:2" x14ac:dyDescent="0.2">
      <c r="A635" s="32" t="s">
        <v>293</v>
      </c>
      <c r="B635" s="68" t="s">
        <v>36</v>
      </c>
    </row>
    <row r="636" spans="1:2" x14ac:dyDescent="0.2">
      <c r="A636" s="32" t="s">
        <v>294</v>
      </c>
      <c r="B636" s="32">
        <v>4</v>
      </c>
    </row>
    <row r="637" spans="1:2" x14ac:dyDescent="0.2">
      <c r="A637" s="32" t="s">
        <v>295</v>
      </c>
      <c r="B637" s="32">
        <v>1</v>
      </c>
    </row>
    <row r="638" spans="1:2" x14ac:dyDescent="0.2">
      <c r="A638" s="32" t="s">
        <v>296</v>
      </c>
      <c r="B638" s="68" t="s">
        <v>36</v>
      </c>
    </row>
    <row r="639" spans="1:2" x14ac:dyDescent="0.2">
      <c r="A639" s="32" t="s">
        <v>4</v>
      </c>
      <c r="B639" s="10">
        <v>207</v>
      </c>
    </row>
    <row r="640" spans="1:2" x14ac:dyDescent="0.2">
      <c r="A640" s="81" t="s">
        <v>303</v>
      </c>
      <c r="B640" s="1"/>
    </row>
    <row r="641" spans="1:2" x14ac:dyDescent="0.2">
      <c r="A641" s="6" t="s">
        <v>320</v>
      </c>
      <c r="B641" s="10">
        <v>73</v>
      </c>
    </row>
    <row r="642" spans="1:2" x14ac:dyDescent="0.2">
      <c r="A642" s="32" t="s">
        <v>285</v>
      </c>
      <c r="B642" s="10">
        <v>8</v>
      </c>
    </row>
    <row r="643" spans="1:2" x14ac:dyDescent="0.2">
      <c r="A643" s="32" t="s">
        <v>297</v>
      </c>
      <c r="B643" s="68" t="s">
        <v>36</v>
      </c>
    </row>
    <row r="644" spans="1:2" x14ac:dyDescent="0.2">
      <c r="A644" s="32" t="s">
        <v>279</v>
      </c>
      <c r="B644" s="68" t="s">
        <v>36</v>
      </c>
    </row>
    <row r="645" spans="1:2" x14ac:dyDescent="0.2">
      <c r="A645" s="32" t="s">
        <v>280</v>
      </c>
      <c r="B645" s="10">
        <v>17</v>
      </c>
    </row>
    <row r="646" spans="1:2" x14ac:dyDescent="0.2">
      <c r="A646" s="32" t="s">
        <v>281</v>
      </c>
      <c r="B646" s="10">
        <v>61</v>
      </c>
    </row>
    <row r="647" spans="1:2" x14ac:dyDescent="0.2">
      <c r="A647" s="32" t="s">
        <v>282</v>
      </c>
      <c r="B647" s="10">
        <v>5</v>
      </c>
    </row>
    <row r="648" spans="1:2" x14ac:dyDescent="0.2">
      <c r="A648" s="32" t="s">
        <v>283</v>
      </c>
      <c r="B648" s="68" t="s">
        <v>36</v>
      </c>
    </row>
    <row r="649" spans="1:2" x14ac:dyDescent="0.2">
      <c r="A649" s="32" t="s">
        <v>561</v>
      </c>
      <c r="B649" s="68" t="s">
        <v>36</v>
      </c>
    </row>
    <row r="650" spans="1:2" x14ac:dyDescent="0.2">
      <c r="A650" s="32" t="s">
        <v>284</v>
      </c>
      <c r="B650" s="68" t="s">
        <v>36</v>
      </c>
    </row>
    <row r="651" spans="1:2" x14ac:dyDescent="0.2">
      <c r="A651" s="32" t="s">
        <v>562</v>
      </c>
      <c r="B651" s="68" t="s">
        <v>36</v>
      </c>
    </row>
    <row r="652" spans="1:2" x14ac:dyDescent="0.2">
      <c r="A652" s="32" t="s">
        <v>286</v>
      </c>
      <c r="B652" s="68" t="s">
        <v>36</v>
      </c>
    </row>
    <row r="653" spans="1:2" x14ac:dyDescent="0.2">
      <c r="A653" s="32" t="s">
        <v>288</v>
      </c>
      <c r="B653" s="10">
        <v>30</v>
      </c>
    </row>
    <row r="654" spans="1:2" s="1" customFormat="1" x14ac:dyDescent="0.2">
      <c r="A654" s="32" t="s">
        <v>289</v>
      </c>
      <c r="B654" s="32">
        <v>1</v>
      </c>
    </row>
    <row r="655" spans="1:2" s="1" customFormat="1" x14ac:dyDescent="0.2">
      <c r="A655" s="32" t="s">
        <v>291</v>
      </c>
      <c r="B655" s="32">
        <v>9</v>
      </c>
    </row>
    <row r="656" spans="1:2" s="1" customFormat="1" x14ac:dyDescent="0.2">
      <c r="A656" s="32" t="s">
        <v>293</v>
      </c>
      <c r="B656" s="68" t="s">
        <v>36</v>
      </c>
    </row>
    <row r="657" spans="1:2" s="1" customFormat="1" x14ac:dyDescent="0.2">
      <c r="A657" s="32" t="s">
        <v>294</v>
      </c>
      <c r="B657" s="32">
        <v>1</v>
      </c>
    </row>
    <row r="658" spans="1:2" s="1" customFormat="1" x14ac:dyDescent="0.2">
      <c r="A658" s="32" t="s">
        <v>295</v>
      </c>
      <c r="B658" s="68" t="s">
        <v>36</v>
      </c>
    </row>
    <row r="659" spans="1:2" x14ac:dyDescent="0.2">
      <c r="A659" s="32" t="s">
        <v>296</v>
      </c>
      <c r="B659" s="68" t="s">
        <v>36</v>
      </c>
    </row>
    <row r="660" spans="1:2" x14ac:dyDescent="0.2">
      <c r="A660" s="32" t="s">
        <v>4</v>
      </c>
      <c r="B660" s="10">
        <f>SUM(B641:B659)</f>
        <v>205</v>
      </c>
    </row>
    <row r="661" spans="1:2" x14ac:dyDescent="0.2">
      <c r="A661" s="81" t="s">
        <v>304</v>
      </c>
      <c r="B661" s="1"/>
    </row>
    <row r="662" spans="1:2" x14ac:dyDescent="0.2">
      <c r="A662" s="6" t="s">
        <v>320</v>
      </c>
      <c r="B662" s="10">
        <v>98</v>
      </c>
    </row>
    <row r="663" spans="1:2" s="1" customFormat="1" x14ac:dyDescent="0.2">
      <c r="A663" s="32" t="s">
        <v>285</v>
      </c>
      <c r="B663" s="10">
        <v>6</v>
      </c>
    </row>
    <row r="664" spans="1:2" s="1" customFormat="1" x14ac:dyDescent="0.2">
      <c r="A664" s="32" t="s">
        <v>297</v>
      </c>
      <c r="B664" s="10">
        <v>1</v>
      </c>
    </row>
    <row r="665" spans="1:2" s="1" customFormat="1" x14ac:dyDescent="0.2">
      <c r="A665" s="32" t="s">
        <v>279</v>
      </c>
      <c r="B665" s="68" t="s">
        <v>36</v>
      </c>
    </row>
    <row r="666" spans="1:2" s="1" customFormat="1" x14ac:dyDescent="0.2">
      <c r="A666" s="32" t="s">
        <v>280</v>
      </c>
      <c r="B666" s="10">
        <v>7</v>
      </c>
    </row>
    <row r="667" spans="1:2" s="1" customFormat="1" x14ac:dyDescent="0.2">
      <c r="A667" s="32" t="s">
        <v>281</v>
      </c>
      <c r="B667" s="10">
        <v>46</v>
      </c>
    </row>
    <row r="668" spans="1:2" s="1" customFormat="1" x14ac:dyDescent="0.2">
      <c r="A668" s="32" t="s">
        <v>282</v>
      </c>
      <c r="B668" s="10">
        <v>4</v>
      </c>
    </row>
    <row r="669" spans="1:2" s="1" customFormat="1" x14ac:dyDescent="0.2">
      <c r="A669" s="32" t="s">
        <v>283</v>
      </c>
      <c r="B669" s="32">
        <v>1</v>
      </c>
    </row>
    <row r="670" spans="1:2" s="1" customFormat="1" x14ac:dyDescent="0.2">
      <c r="A670" s="32" t="s">
        <v>561</v>
      </c>
      <c r="B670" s="68" t="s">
        <v>36</v>
      </c>
    </row>
    <row r="671" spans="1:2" s="1" customFormat="1" x14ac:dyDescent="0.2">
      <c r="A671" s="32" t="s">
        <v>284</v>
      </c>
      <c r="B671" s="10">
        <v>3</v>
      </c>
    </row>
    <row r="672" spans="1:2" s="1" customFormat="1" x14ac:dyDescent="0.2">
      <c r="A672" s="32" t="s">
        <v>562</v>
      </c>
      <c r="B672" s="68" t="s">
        <v>36</v>
      </c>
    </row>
    <row r="673" spans="1:2" s="1" customFormat="1" x14ac:dyDescent="0.2">
      <c r="A673" s="32" t="s">
        <v>286</v>
      </c>
      <c r="B673" s="68" t="s">
        <v>36</v>
      </c>
    </row>
    <row r="674" spans="1:2" s="1" customFormat="1" x14ac:dyDescent="0.2">
      <c r="A674" s="32" t="s">
        <v>288</v>
      </c>
      <c r="B674" s="10">
        <v>12</v>
      </c>
    </row>
    <row r="675" spans="1:2" s="1" customFormat="1" x14ac:dyDescent="0.2">
      <c r="A675" s="32" t="s">
        <v>289</v>
      </c>
      <c r="B675" s="32">
        <v>3</v>
      </c>
    </row>
    <row r="676" spans="1:2" s="1" customFormat="1" x14ac:dyDescent="0.2">
      <c r="A676" s="32" t="s">
        <v>291</v>
      </c>
      <c r="B676" s="32">
        <v>3</v>
      </c>
    </row>
    <row r="677" spans="1:2" s="1" customFormat="1" x14ac:dyDescent="0.2">
      <c r="A677" s="32" t="s">
        <v>293</v>
      </c>
      <c r="B677" s="68" t="s">
        <v>36</v>
      </c>
    </row>
    <row r="678" spans="1:2" s="1" customFormat="1" x14ac:dyDescent="0.2">
      <c r="A678" s="32" t="s">
        <v>294</v>
      </c>
      <c r="B678" s="32">
        <v>1</v>
      </c>
    </row>
    <row r="679" spans="1:2" s="1" customFormat="1" x14ac:dyDescent="0.2">
      <c r="A679" s="32" t="s">
        <v>295</v>
      </c>
      <c r="B679" s="68" t="s">
        <v>36</v>
      </c>
    </row>
    <row r="680" spans="1:2" s="1" customFormat="1" x14ac:dyDescent="0.2">
      <c r="A680" s="32" t="s">
        <v>296</v>
      </c>
      <c r="B680" s="68" t="s">
        <v>36</v>
      </c>
    </row>
    <row r="681" spans="1:2" s="1" customFormat="1" x14ac:dyDescent="0.2">
      <c r="A681" s="32" t="s">
        <v>4</v>
      </c>
      <c r="B681" s="10">
        <f>SUM(B662:B680)</f>
        <v>185</v>
      </c>
    </row>
    <row r="682" spans="1:2" s="1" customFormat="1" x14ac:dyDescent="0.2">
      <c r="A682" s="81" t="s">
        <v>306</v>
      </c>
    </row>
    <row r="683" spans="1:2" s="1" customFormat="1" x14ac:dyDescent="0.2">
      <c r="A683" s="6" t="s">
        <v>320</v>
      </c>
      <c r="B683" s="10">
        <v>109</v>
      </c>
    </row>
    <row r="684" spans="1:2" s="1" customFormat="1" x14ac:dyDescent="0.2">
      <c r="A684" s="32" t="s">
        <v>285</v>
      </c>
      <c r="B684" s="10">
        <v>12</v>
      </c>
    </row>
    <row r="685" spans="1:2" s="1" customFormat="1" x14ac:dyDescent="0.2">
      <c r="A685" s="32" t="s">
        <v>297</v>
      </c>
      <c r="B685" s="10">
        <v>1</v>
      </c>
    </row>
    <row r="686" spans="1:2" s="1" customFormat="1" x14ac:dyDescent="0.2">
      <c r="A686" s="32" t="s">
        <v>279</v>
      </c>
      <c r="B686" s="68" t="s">
        <v>36</v>
      </c>
    </row>
    <row r="687" spans="1:2" s="1" customFormat="1" x14ac:dyDescent="0.2">
      <c r="A687" s="32" t="s">
        <v>280</v>
      </c>
      <c r="B687" s="10">
        <v>5</v>
      </c>
    </row>
    <row r="688" spans="1:2" s="1" customFormat="1" x14ac:dyDescent="0.2">
      <c r="A688" s="32" t="s">
        <v>281</v>
      </c>
      <c r="B688" s="10">
        <v>45</v>
      </c>
    </row>
    <row r="689" spans="1:2" x14ac:dyDescent="0.2">
      <c r="A689" s="32" t="s">
        <v>282</v>
      </c>
      <c r="B689" s="10">
        <v>2</v>
      </c>
    </row>
    <row r="690" spans="1:2" x14ac:dyDescent="0.2">
      <c r="A690" s="32" t="s">
        <v>283</v>
      </c>
      <c r="B690" s="68" t="s">
        <v>36</v>
      </c>
    </row>
    <row r="691" spans="1:2" x14ac:dyDescent="0.2">
      <c r="A691" s="32" t="s">
        <v>561</v>
      </c>
      <c r="B691" s="68" t="s">
        <v>36</v>
      </c>
    </row>
    <row r="692" spans="1:2" s="1" customFormat="1" x14ac:dyDescent="0.2">
      <c r="A692" s="32" t="s">
        <v>284</v>
      </c>
      <c r="B692" s="68" t="s">
        <v>36</v>
      </c>
    </row>
    <row r="693" spans="1:2" s="1" customFormat="1" x14ac:dyDescent="0.2">
      <c r="A693" s="32" t="s">
        <v>562</v>
      </c>
      <c r="B693" s="68" t="s">
        <v>36</v>
      </c>
    </row>
    <row r="694" spans="1:2" s="1" customFormat="1" x14ac:dyDescent="0.2">
      <c r="A694" s="32" t="s">
        <v>286</v>
      </c>
      <c r="B694" s="68" t="s">
        <v>36</v>
      </c>
    </row>
    <row r="695" spans="1:2" s="1" customFormat="1" x14ac:dyDescent="0.2">
      <c r="A695" s="32" t="s">
        <v>288</v>
      </c>
      <c r="B695" s="10">
        <v>1</v>
      </c>
    </row>
    <row r="696" spans="1:2" s="1" customFormat="1" x14ac:dyDescent="0.2">
      <c r="A696" s="32" t="s">
        <v>289</v>
      </c>
      <c r="B696" s="32">
        <v>2</v>
      </c>
    </row>
    <row r="697" spans="1:2" s="1" customFormat="1" x14ac:dyDescent="0.2">
      <c r="A697" s="32" t="s">
        <v>291</v>
      </c>
      <c r="B697" s="32">
        <v>2</v>
      </c>
    </row>
    <row r="698" spans="1:2" s="1" customFormat="1" x14ac:dyDescent="0.2">
      <c r="A698" s="32" t="s">
        <v>293</v>
      </c>
      <c r="B698" s="68" t="s">
        <v>36</v>
      </c>
    </row>
    <row r="699" spans="1:2" s="1" customFormat="1" x14ac:dyDescent="0.2">
      <c r="A699" s="32" t="s">
        <v>294</v>
      </c>
      <c r="B699" s="32">
        <v>1</v>
      </c>
    </row>
    <row r="700" spans="1:2" s="1" customFormat="1" x14ac:dyDescent="0.2">
      <c r="A700" s="32" t="s">
        <v>295</v>
      </c>
      <c r="B700" s="32">
        <v>1</v>
      </c>
    </row>
    <row r="701" spans="1:2" s="1" customFormat="1" x14ac:dyDescent="0.2">
      <c r="A701" s="32" t="s">
        <v>296</v>
      </c>
      <c r="B701" s="68" t="s">
        <v>36</v>
      </c>
    </row>
    <row r="702" spans="1:2" x14ac:dyDescent="0.2">
      <c r="A702" s="32" t="s">
        <v>4</v>
      </c>
      <c r="B702" s="10">
        <f>SUM(B683:B701)</f>
        <v>181</v>
      </c>
    </row>
    <row r="703" spans="1:2" x14ac:dyDescent="0.2">
      <c r="A703" s="81" t="s">
        <v>307</v>
      </c>
      <c r="B703" s="1"/>
    </row>
    <row r="704" spans="1:2" x14ac:dyDescent="0.2">
      <c r="A704" s="6" t="s">
        <v>320</v>
      </c>
      <c r="B704" s="10">
        <v>65</v>
      </c>
    </row>
    <row r="705" spans="1:2" x14ac:dyDescent="0.2">
      <c r="A705" s="32" t="s">
        <v>285</v>
      </c>
      <c r="B705" s="10">
        <v>5</v>
      </c>
    </row>
    <row r="706" spans="1:2" x14ac:dyDescent="0.2">
      <c r="A706" s="32" t="s">
        <v>297</v>
      </c>
      <c r="B706" s="10">
        <v>2</v>
      </c>
    </row>
    <row r="707" spans="1:2" x14ac:dyDescent="0.2">
      <c r="A707" s="32" t="s">
        <v>279</v>
      </c>
      <c r="B707" s="10">
        <v>1</v>
      </c>
    </row>
    <row r="708" spans="1:2" x14ac:dyDescent="0.2">
      <c r="A708" s="32" t="s">
        <v>280</v>
      </c>
      <c r="B708" s="10">
        <v>9</v>
      </c>
    </row>
    <row r="709" spans="1:2" x14ac:dyDescent="0.2">
      <c r="A709" s="32" t="s">
        <v>281</v>
      </c>
      <c r="B709" s="10">
        <v>34</v>
      </c>
    </row>
    <row r="710" spans="1:2" x14ac:dyDescent="0.2">
      <c r="A710" s="32" t="s">
        <v>282</v>
      </c>
      <c r="B710" s="10">
        <v>1</v>
      </c>
    </row>
    <row r="711" spans="1:2" x14ac:dyDescent="0.2">
      <c r="A711" s="32" t="s">
        <v>283</v>
      </c>
      <c r="B711" s="32">
        <v>1</v>
      </c>
    </row>
    <row r="712" spans="1:2" x14ac:dyDescent="0.2">
      <c r="A712" s="32" t="s">
        <v>561</v>
      </c>
      <c r="B712" s="68" t="s">
        <v>36</v>
      </c>
    </row>
    <row r="713" spans="1:2" x14ac:dyDescent="0.2">
      <c r="A713" s="32" t="s">
        <v>284</v>
      </c>
      <c r="B713" s="68" t="s">
        <v>36</v>
      </c>
    </row>
    <row r="714" spans="1:2" x14ac:dyDescent="0.2">
      <c r="A714" s="32" t="s">
        <v>562</v>
      </c>
      <c r="B714" s="68" t="s">
        <v>36</v>
      </c>
    </row>
    <row r="715" spans="1:2" x14ac:dyDescent="0.2">
      <c r="A715" s="32" t="s">
        <v>286</v>
      </c>
      <c r="B715" s="68" t="s">
        <v>36</v>
      </c>
    </row>
    <row r="716" spans="1:2" x14ac:dyDescent="0.2">
      <c r="A716" s="32" t="s">
        <v>288</v>
      </c>
      <c r="B716" s="10">
        <v>1</v>
      </c>
    </row>
    <row r="717" spans="1:2" x14ac:dyDescent="0.2">
      <c r="A717" s="32" t="s">
        <v>289</v>
      </c>
      <c r="B717" s="32">
        <v>2</v>
      </c>
    </row>
    <row r="718" spans="1:2" x14ac:dyDescent="0.2">
      <c r="A718" s="32" t="s">
        <v>291</v>
      </c>
      <c r="B718" s="32">
        <v>1</v>
      </c>
    </row>
    <row r="719" spans="1:2" x14ac:dyDescent="0.2">
      <c r="A719" s="32" t="s">
        <v>293</v>
      </c>
      <c r="B719" s="68" t="s">
        <v>36</v>
      </c>
    </row>
    <row r="720" spans="1:2" x14ac:dyDescent="0.2">
      <c r="A720" s="32" t="s">
        <v>294</v>
      </c>
      <c r="B720" s="68" t="s">
        <v>36</v>
      </c>
    </row>
    <row r="721" spans="1:2" x14ac:dyDescent="0.2">
      <c r="A721" s="32" t="s">
        <v>295</v>
      </c>
      <c r="B721" s="68" t="s">
        <v>36</v>
      </c>
    </row>
    <row r="722" spans="1:2" s="1" customFormat="1" x14ac:dyDescent="0.2">
      <c r="A722" s="32" t="s">
        <v>296</v>
      </c>
      <c r="B722" s="68" t="s">
        <v>36</v>
      </c>
    </row>
    <row r="723" spans="1:2" x14ac:dyDescent="0.2">
      <c r="A723" s="32" t="s">
        <v>4</v>
      </c>
      <c r="B723" s="10">
        <f>SUM(B704:B722)</f>
        <v>122</v>
      </c>
    </row>
    <row r="724" spans="1:2" x14ac:dyDescent="0.2">
      <c r="A724" s="81" t="s">
        <v>308</v>
      </c>
      <c r="B724" s="1"/>
    </row>
    <row r="725" spans="1:2" x14ac:dyDescent="0.2">
      <c r="A725" s="6" t="s">
        <v>320</v>
      </c>
      <c r="B725" s="10">
        <v>46</v>
      </c>
    </row>
    <row r="726" spans="1:2" x14ac:dyDescent="0.2">
      <c r="A726" s="32" t="s">
        <v>285</v>
      </c>
      <c r="B726" s="10">
        <v>5</v>
      </c>
    </row>
    <row r="727" spans="1:2" x14ac:dyDescent="0.2">
      <c r="A727" s="32" t="s">
        <v>297</v>
      </c>
      <c r="B727" s="68" t="s">
        <v>36</v>
      </c>
    </row>
    <row r="728" spans="1:2" x14ac:dyDescent="0.2">
      <c r="A728" s="32" t="s">
        <v>279</v>
      </c>
      <c r="B728" s="68" t="s">
        <v>36</v>
      </c>
    </row>
    <row r="729" spans="1:2" x14ac:dyDescent="0.2">
      <c r="A729" s="32" t="s">
        <v>280</v>
      </c>
      <c r="B729" s="10">
        <v>13</v>
      </c>
    </row>
    <row r="730" spans="1:2" x14ac:dyDescent="0.2">
      <c r="A730" s="32" t="s">
        <v>281</v>
      </c>
      <c r="B730" s="10">
        <v>46</v>
      </c>
    </row>
    <row r="731" spans="1:2" x14ac:dyDescent="0.2">
      <c r="A731" s="32" t="s">
        <v>282</v>
      </c>
      <c r="B731" s="10">
        <v>5</v>
      </c>
    </row>
    <row r="732" spans="1:2" x14ac:dyDescent="0.2">
      <c r="A732" s="32" t="s">
        <v>283</v>
      </c>
      <c r="B732" s="68" t="s">
        <v>36</v>
      </c>
    </row>
    <row r="733" spans="1:2" s="1" customFormat="1" x14ac:dyDescent="0.2">
      <c r="A733" s="32" t="s">
        <v>561</v>
      </c>
      <c r="B733" s="68" t="s">
        <v>36</v>
      </c>
    </row>
    <row r="734" spans="1:2" x14ac:dyDescent="0.2">
      <c r="A734" s="32" t="s">
        <v>284</v>
      </c>
      <c r="B734" s="68" t="s">
        <v>36</v>
      </c>
    </row>
    <row r="735" spans="1:2" s="1" customFormat="1" x14ac:dyDescent="0.2">
      <c r="A735" s="32" t="s">
        <v>562</v>
      </c>
      <c r="B735" s="32">
        <v>1</v>
      </c>
    </row>
    <row r="736" spans="1:2" x14ac:dyDescent="0.2">
      <c r="A736" s="32" t="s">
        <v>286</v>
      </c>
      <c r="B736" s="68" t="s">
        <v>36</v>
      </c>
    </row>
    <row r="737" spans="1:2" x14ac:dyDescent="0.2">
      <c r="A737" s="32" t="s">
        <v>288</v>
      </c>
      <c r="B737" s="10">
        <v>3</v>
      </c>
    </row>
    <row r="738" spans="1:2" x14ac:dyDescent="0.2">
      <c r="A738" s="32" t="s">
        <v>289</v>
      </c>
      <c r="B738" s="32">
        <v>1</v>
      </c>
    </row>
    <row r="739" spans="1:2" s="1" customFormat="1" x14ac:dyDescent="0.2">
      <c r="A739" s="32" t="s">
        <v>291</v>
      </c>
      <c r="B739" s="32">
        <v>4</v>
      </c>
    </row>
    <row r="740" spans="1:2" s="1" customFormat="1" x14ac:dyDescent="0.2">
      <c r="A740" s="32" t="s">
        <v>293</v>
      </c>
      <c r="B740" s="68" t="s">
        <v>36</v>
      </c>
    </row>
    <row r="741" spans="1:2" s="1" customFormat="1" x14ac:dyDescent="0.2">
      <c r="A741" s="32" t="s">
        <v>294</v>
      </c>
      <c r="B741" s="32">
        <v>1</v>
      </c>
    </row>
    <row r="742" spans="1:2" s="1" customFormat="1" x14ac:dyDescent="0.2">
      <c r="A742" s="32" t="s">
        <v>295</v>
      </c>
      <c r="B742" s="68" t="s">
        <v>36</v>
      </c>
    </row>
    <row r="743" spans="1:2" s="1" customFormat="1" x14ac:dyDescent="0.2">
      <c r="A743" s="32" t="s">
        <v>296</v>
      </c>
      <c r="B743" s="68" t="s">
        <v>36</v>
      </c>
    </row>
    <row r="744" spans="1:2" x14ac:dyDescent="0.2">
      <c r="A744" s="32" t="s">
        <v>4</v>
      </c>
      <c r="B744" s="10">
        <f>SUM(B725:B743)</f>
        <v>125</v>
      </c>
    </row>
    <row r="745" spans="1:2" x14ac:dyDescent="0.2">
      <c r="A745" s="81" t="s">
        <v>309</v>
      </c>
      <c r="B745" s="1"/>
    </row>
    <row r="746" spans="1:2" x14ac:dyDescent="0.2">
      <c r="A746" s="6" t="s">
        <v>320</v>
      </c>
      <c r="B746" s="10">
        <v>64</v>
      </c>
    </row>
    <row r="747" spans="1:2" x14ac:dyDescent="0.2">
      <c r="A747" s="32" t="s">
        <v>285</v>
      </c>
      <c r="B747" s="10">
        <v>2</v>
      </c>
    </row>
    <row r="748" spans="1:2" x14ac:dyDescent="0.2">
      <c r="A748" s="32" t="s">
        <v>297</v>
      </c>
      <c r="B748" s="10">
        <v>1</v>
      </c>
    </row>
    <row r="749" spans="1:2" x14ac:dyDescent="0.2">
      <c r="A749" s="32" t="s">
        <v>279</v>
      </c>
      <c r="B749" s="68" t="s">
        <v>36</v>
      </c>
    </row>
    <row r="750" spans="1:2" x14ac:dyDescent="0.2">
      <c r="A750" s="32" t="s">
        <v>280</v>
      </c>
      <c r="B750" s="10">
        <v>16</v>
      </c>
    </row>
    <row r="751" spans="1:2" x14ac:dyDescent="0.2">
      <c r="A751" s="32" t="s">
        <v>281</v>
      </c>
      <c r="B751" s="10">
        <v>76</v>
      </c>
    </row>
    <row r="752" spans="1:2" x14ac:dyDescent="0.2">
      <c r="A752" s="32" t="s">
        <v>282</v>
      </c>
      <c r="B752" s="10">
        <v>3</v>
      </c>
    </row>
    <row r="753" spans="1:2" x14ac:dyDescent="0.2">
      <c r="A753" s="32" t="s">
        <v>283</v>
      </c>
      <c r="B753" s="68" t="s">
        <v>36</v>
      </c>
    </row>
    <row r="754" spans="1:2" x14ac:dyDescent="0.2">
      <c r="A754" s="32" t="s">
        <v>561</v>
      </c>
      <c r="B754" s="68" t="s">
        <v>36</v>
      </c>
    </row>
    <row r="755" spans="1:2" x14ac:dyDescent="0.2">
      <c r="A755" s="32" t="s">
        <v>284</v>
      </c>
      <c r="B755" s="68" t="s">
        <v>36</v>
      </c>
    </row>
    <row r="756" spans="1:2" x14ac:dyDescent="0.2">
      <c r="A756" s="32" t="s">
        <v>562</v>
      </c>
      <c r="B756" s="68" t="s">
        <v>36</v>
      </c>
    </row>
    <row r="757" spans="1:2" x14ac:dyDescent="0.2">
      <c r="A757" s="32" t="s">
        <v>286</v>
      </c>
      <c r="B757" s="10">
        <v>2</v>
      </c>
    </row>
    <row r="758" spans="1:2" x14ac:dyDescent="0.2">
      <c r="A758" s="32" t="s">
        <v>288</v>
      </c>
      <c r="B758" s="10">
        <v>1</v>
      </c>
    </row>
    <row r="759" spans="1:2" x14ac:dyDescent="0.2">
      <c r="A759" s="32" t="s">
        <v>289</v>
      </c>
      <c r="B759" s="32">
        <v>3</v>
      </c>
    </row>
    <row r="760" spans="1:2" x14ac:dyDescent="0.2">
      <c r="A760" s="32" t="s">
        <v>291</v>
      </c>
      <c r="B760" s="32">
        <v>15</v>
      </c>
    </row>
    <row r="761" spans="1:2" x14ac:dyDescent="0.2">
      <c r="A761" s="32" t="s">
        <v>293</v>
      </c>
      <c r="B761" s="68" t="s">
        <v>36</v>
      </c>
    </row>
    <row r="762" spans="1:2" x14ac:dyDescent="0.2">
      <c r="A762" s="32" t="s">
        <v>294</v>
      </c>
      <c r="B762" s="68" t="s">
        <v>36</v>
      </c>
    </row>
    <row r="763" spans="1:2" x14ac:dyDescent="0.2">
      <c r="A763" s="32" t="s">
        <v>295</v>
      </c>
      <c r="B763" s="68" t="s">
        <v>36</v>
      </c>
    </row>
    <row r="764" spans="1:2" s="1" customFormat="1" x14ac:dyDescent="0.2">
      <c r="A764" s="32" t="s">
        <v>296</v>
      </c>
      <c r="B764" s="68" t="s">
        <v>36</v>
      </c>
    </row>
    <row r="765" spans="1:2" x14ac:dyDescent="0.2">
      <c r="A765" s="32" t="s">
        <v>4</v>
      </c>
      <c r="B765" s="10">
        <f>SUM(B746:B764)</f>
        <v>183</v>
      </c>
    </row>
    <row r="766" spans="1:2" x14ac:dyDescent="0.2">
      <c r="A766" s="81" t="s">
        <v>310</v>
      </c>
      <c r="B766" s="1"/>
    </row>
    <row r="767" spans="1:2" x14ac:dyDescent="0.2">
      <c r="A767" s="6" t="s">
        <v>320</v>
      </c>
      <c r="B767" s="10">
        <v>60</v>
      </c>
    </row>
    <row r="768" spans="1:2" x14ac:dyDescent="0.2">
      <c r="A768" s="32" t="s">
        <v>285</v>
      </c>
      <c r="B768" s="10">
        <v>3</v>
      </c>
    </row>
    <row r="769" spans="1:2" x14ac:dyDescent="0.2">
      <c r="A769" s="32" t="s">
        <v>297</v>
      </c>
      <c r="B769" s="10">
        <v>2</v>
      </c>
    </row>
    <row r="770" spans="1:2" x14ac:dyDescent="0.2">
      <c r="A770" s="32" t="s">
        <v>279</v>
      </c>
      <c r="B770" s="68" t="s">
        <v>36</v>
      </c>
    </row>
    <row r="771" spans="1:2" x14ac:dyDescent="0.2">
      <c r="A771" s="32" t="s">
        <v>280</v>
      </c>
      <c r="B771" s="10">
        <v>6</v>
      </c>
    </row>
    <row r="772" spans="1:2" x14ac:dyDescent="0.2">
      <c r="A772" s="32" t="s">
        <v>281</v>
      </c>
      <c r="B772" s="10">
        <v>84</v>
      </c>
    </row>
    <row r="773" spans="1:2" x14ac:dyDescent="0.2">
      <c r="A773" s="32" t="s">
        <v>282</v>
      </c>
      <c r="B773" s="10">
        <v>8</v>
      </c>
    </row>
    <row r="774" spans="1:2" x14ac:dyDescent="0.2">
      <c r="A774" s="32" t="s">
        <v>283</v>
      </c>
      <c r="B774" s="68" t="s">
        <v>36</v>
      </c>
    </row>
    <row r="775" spans="1:2" x14ac:dyDescent="0.2">
      <c r="A775" s="32" t="s">
        <v>561</v>
      </c>
      <c r="B775" s="68" t="s">
        <v>36</v>
      </c>
    </row>
    <row r="776" spans="1:2" x14ac:dyDescent="0.2">
      <c r="A776" s="32" t="s">
        <v>284</v>
      </c>
      <c r="B776" s="68" t="s">
        <v>36</v>
      </c>
    </row>
    <row r="777" spans="1:2" x14ac:dyDescent="0.2">
      <c r="A777" s="32" t="s">
        <v>562</v>
      </c>
      <c r="B777" s="68" t="s">
        <v>36</v>
      </c>
    </row>
    <row r="778" spans="1:2" x14ac:dyDescent="0.2">
      <c r="A778" s="32" t="s">
        <v>286</v>
      </c>
      <c r="B778" s="68" t="s">
        <v>36</v>
      </c>
    </row>
    <row r="779" spans="1:2" x14ac:dyDescent="0.2">
      <c r="A779" s="32" t="s">
        <v>288</v>
      </c>
      <c r="B779" s="10">
        <v>4</v>
      </c>
    </row>
    <row r="780" spans="1:2" x14ac:dyDescent="0.2">
      <c r="A780" s="32" t="s">
        <v>289</v>
      </c>
      <c r="B780" s="32">
        <v>2</v>
      </c>
    </row>
    <row r="781" spans="1:2" x14ac:dyDescent="0.2">
      <c r="A781" s="32" t="s">
        <v>291</v>
      </c>
      <c r="B781" s="32">
        <v>17</v>
      </c>
    </row>
    <row r="782" spans="1:2" x14ac:dyDescent="0.2">
      <c r="A782" s="32" t="s">
        <v>293</v>
      </c>
      <c r="B782" s="68" t="s">
        <v>36</v>
      </c>
    </row>
    <row r="783" spans="1:2" x14ac:dyDescent="0.2">
      <c r="A783" s="32" t="s">
        <v>294</v>
      </c>
      <c r="B783" s="32">
        <v>4</v>
      </c>
    </row>
    <row r="784" spans="1:2" s="30" customFormat="1" x14ac:dyDescent="0.2">
      <c r="A784" s="32" t="s">
        <v>295</v>
      </c>
      <c r="B784" s="32">
        <v>1</v>
      </c>
    </row>
    <row r="785" spans="1:2" s="30" customFormat="1" x14ac:dyDescent="0.2">
      <c r="A785" s="32" t="s">
        <v>296</v>
      </c>
      <c r="B785" s="32">
        <v>1</v>
      </c>
    </row>
    <row r="786" spans="1:2" x14ac:dyDescent="0.2">
      <c r="A786" s="136" t="s">
        <v>4</v>
      </c>
      <c r="B786" s="122">
        <f>SUM(B767:B785)</f>
        <v>192</v>
      </c>
    </row>
    <row r="787" spans="1:2" s="30" customFormat="1" x14ac:dyDescent="0.2">
      <c r="A787" s="32"/>
      <c r="B787"/>
    </row>
    <row r="788" spans="1:2" s="30" customFormat="1" x14ac:dyDescent="0.2">
      <c r="A788" s="8" t="s">
        <v>315</v>
      </c>
    </row>
    <row r="789" spans="1:2" s="30" customFormat="1" x14ac:dyDescent="0.2">
      <c r="A789" s="8"/>
    </row>
    <row r="790" spans="1:2" x14ac:dyDescent="0.2">
      <c r="A790" s="8"/>
      <c r="B790" s="30"/>
    </row>
    <row r="791" spans="1:2" s="30" customFormat="1" x14ac:dyDescent="0.2">
      <c r="A791" s="8"/>
      <c r="B791" s="1"/>
    </row>
    <row r="792" spans="1:2" s="30" customFormat="1" ht="15.75" x14ac:dyDescent="0.25">
      <c r="A792" s="31" t="s">
        <v>1069</v>
      </c>
    </row>
    <row r="793" spans="1:2" s="30" customFormat="1" x14ac:dyDescent="0.2">
      <c r="A793" s="181"/>
      <c r="B793" s="233">
        <v>1952</v>
      </c>
    </row>
    <row r="794" spans="1:2" x14ac:dyDescent="0.2">
      <c r="A794" s="87" t="s">
        <v>1070</v>
      </c>
      <c r="B794" s="110"/>
    </row>
    <row r="795" spans="1:2" x14ac:dyDescent="0.2">
      <c r="A795" s="25" t="s">
        <v>227</v>
      </c>
      <c r="B795" s="32"/>
    </row>
    <row r="796" spans="1:2" ht="14.25" x14ac:dyDescent="0.2">
      <c r="A796" s="111" t="s">
        <v>1251</v>
      </c>
      <c r="B796" s="32">
        <v>17</v>
      </c>
    </row>
    <row r="797" spans="1:2" x14ac:dyDescent="0.2">
      <c r="A797" s="92" t="s">
        <v>323</v>
      </c>
      <c r="B797" s="32">
        <v>6</v>
      </c>
    </row>
    <row r="798" spans="1:2" x14ac:dyDescent="0.2">
      <c r="A798" s="92" t="s">
        <v>324</v>
      </c>
      <c r="B798" s="32">
        <v>23</v>
      </c>
    </row>
    <row r="799" spans="1:2" x14ac:dyDescent="0.2">
      <c r="A799" s="92" t="s">
        <v>5</v>
      </c>
      <c r="B799" s="32"/>
    </row>
    <row r="800" spans="1:2" x14ac:dyDescent="0.2">
      <c r="A800" s="83" t="s">
        <v>325</v>
      </c>
      <c r="B800" s="68" t="s">
        <v>36</v>
      </c>
    </row>
    <row r="801" spans="1:2" x14ac:dyDescent="0.2">
      <c r="A801" s="83" t="s">
        <v>326</v>
      </c>
      <c r="B801" s="32">
        <v>3</v>
      </c>
    </row>
    <row r="802" spans="1:2" x14ac:dyDescent="0.2">
      <c r="A802" s="132" t="s">
        <v>327</v>
      </c>
      <c r="B802" s="32">
        <v>20</v>
      </c>
    </row>
    <row r="803" spans="1:2" x14ac:dyDescent="0.2">
      <c r="A803" s="25" t="s">
        <v>416</v>
      </c>
      <c r="B803" s="32"/>
    </row>
    <row r="804" spans="1:2" x14ac:dyDescent="0.2">
      <c r="A804" s="92" t="s">
        <v>328</v>
      </c>
      <c r="B804" s="32">
        <v>6</v>
      </c>
    </row>
    <row r="805" spans="1:2" x14ac:dyDescent="0.2">
      <c r="A805" s="92" t="s">
        <v>329</v>
      </c>
      <c r="B805" s="68" t="s">
        <v>36</v>
      </c>
    </row>
    <row r="806" spans="1:2" x14ac:dyDescent="0.2">
      <c r="A806" s="92" t="s">
        <v>330</v>
      </c>
      <c r="B806" s="32">
        <v>13</v>
      </c>
    </row>
    <row r="807" spans="1:2" x14ac:dyDescent="0.2">
      <c r="A807" s="92" t="s">
        <v>331</v>
      </c>
      <c r="B807" s="68" t="s">
        <v>36</v>
      </c>
    </row>
    <row r="808" spans="1:2" x14ac:dyDescent="0.2">
      <c r="A808" s="92" t="s">
        <v>332</v>
      </c>
      <c r="B808" s="32">
        <v>1</v>
      </c>
    </row>
    <row r="809" spans="1:2" s="30" customFormat="1" x14ac:dyDescent="0.2">
      <c r="A809" s="186" t="s">
        <v>333</v>
      </c>
      <c r="B809" s="142">
        <v>20</v>
      </c>
    </row>
    <row r="810" spans="1:2" s="30" customFormat="1" x14ac:dyDescent="0.2">
      <c r="A810" s="133"/>
      <c r="B810" s="143"/>
    </row>
    <row r="811" spans="1:2" s="30" customFormat="1" x14ac:dyDescent="0.2">
      <c r="A811" s="197" t="s">
        <v>1252</v>
      </c>
      <c r="B811" s="143"/>
    </row>
    <row r="812" spans="1:2" x14ac:dyDescent="0.2">
      <c r="A812" s="8" t="s">
        <v>315</v>
      </c>
      <c r="B812" s="68"/>
    </row>
    <row r="813" spans="1:2" s="30" customFormat="1" x14ac:dyDescent="0.2">
      <c r="A813" s="8"/>
      <c r="B813" s="68"/>
    </row>
    <row r="814" spans="1:2" s="30" customFormat="1" x14ac:dyDescent="0.2">
      <c r="A814" s="8"/>
      <c r="B814" s="68"/>
    </row>
    <row r="815" spans="1:2" s="30" customFormat="1" x14ac:dyDescent="0.2">
      <c r="A815" s="8"/>
      <c r="B815" s="68"/>
    </row>
    <row r="816" spans="1:2" s="30" customFormat="1" ht="31.5" x14ac:dyDescent="0.25">
      <c r="A816" s="280" t="s">
        <v>1101</v>
      </c>
    </row>
    <row r="817" spans="1:2" x14ac:dyDescent="0.2">
      <c r="A817" s="181"/>
      <c r="B817" s="233">
        <v>1952</v>
      </c>
    </row>
    <row r="818" spans="1:2" x14ac:dyDescent="0.2">
      <c r="A818" s="106" t="s">
        <v>694</v>
      </c>
    </row>
    <row r="819" spans="1:2" x14ac:dyDescent="0.2">
      <c r="A819" s="133" t="s">
        <v>168</v>
      </c>
      <c r="B819" s="32">
        <v>82</v>
      </c>
    </row>
    <row r="820" spans="1:2" x14ac:dyDescent="0.2">
      <c r="A820" s="133" t="s">
        <v>167</v>
      </c>
      <c r="B820" s="32">
        <v>266</v>
      </c>
    </row>
    <row r="821" spans="1:2" x14ac:dyDescent="0.2">
      <c r="A821" s="111" t="s">
        <v>150</v>
      </c>
      <c r="B821" s="32"/>
    </row>
    <row r="822" spans="1:2" x14ac:dyDescent="0.2">
      <c r="A822" s="26" t="s">
        <v>151</v>
      </c>
      <c r="B822" s="32"/>
    </row>
    <row r="823" spans="1:2" x14ac:dyDescent="0.2">
      <c r="A823" s="26" t="s">
        <v>152</v>
      </c>
      <c r="B823" s="32">
        <v>98</v>
      </c>
    </row>
    <row r="824" spans="1:2" x14ac:dyDescent="0.2">
      <c r="A824" s="26" t="s">
        <v>153</v>
      </c>
      <c r="B824" s="32">
        <v>168</v>
      </c>
    </row>
    <row r="825" spans="1:2" x14ac:dyDescent="0.2">
      <c r="A825" s="26" t="s">
        <v>154</v>
      </c>
      <c r="B825" s="165"/>
    </row>
    <row r="826" spans="1:2" x14ac:dyDescent="0.2">
      <c r="A826" s="26" t="s">
        <v>155</v>
      </c>
      <c r="B826" s="32">
        <v>64</v>
      </c>
    </row>
    <row r="827" spans="1:2" x14ac:dyDescent="0.2">
      <c r="A827" s="26" t="s">
        <v>156</v>
      </c>
      <c r="B827" s="32">
        <v>138</v>
      </c>
    </row>
    <row r="828" spans="1:2" x14ac:dyDescent="0.2">
      <c r="A828" s="26" t="s">
        <v>157</v>
      </c>
      <c r="B828" s="32">
        <v>64</v>
      </c>
    </row>
    <row r="829" spans="1:2" x14ac:dyDescent="0.2">
      <c r="A829" s="26" t="s">
        <v>158</v>
      </c>
      <c r="B829" s="32"/>
    </row>
    <row r="830" spans="1:2" x14ac:dyDescent="0.2">
      <c r="A830" s="93" t="s">
        <v>342</v>
      </c>
      <c r="B830" s="32">
        <v>54</v>
      </c>
    </row>
    <row r="831" spans="1:2" x14ac:dyDescent="0.2">
      <c r="A831" s="93" t="s">
        <v>343</v>
      </c>
      <c r="B831" s="32">
        <v>52</v>
      </c>
    </row>
    <row r="832" spans="1:2" x14ac:dyDescent="0.2">
      <c r="A832" s="93" t="s">
        <v>344</v>
      </c>
      <c r="B832" s="32">
        <v>16</v>
      </c>
    </row>
    <row r="833" spans="1:2" s="30" customFormat="1" x14ac:dyDescent="0.2">
      <c r="A833" s="178" t="s">
        <v>345</v>
      </c>
      <c r="B833" s="136">
        <v>144</v>
      </c>
    </row>
    <row r="835" spans="1:2" x14ac:dyDescent="0.2">
      <c r="A835" s="8" t="s">
        <v>315</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B5E91-592D-4355-B6F0-C0F4C820706A}">
  <sheetPr codeName="Hoja4"/>
  <dimension ref="A1:B1026"/>
  <sheetViews>
    <sheetView workbookViewId="0">
      <selection activeCell="F22" sqref="F22"/>
    </sheetView>
  </sheetViews>
  <sheetFormatPr baseColWidth="10" defaultRowHeight="12.75" x14ac:dyDescent="0.2"/>
  <cols>
    <col min="1" max="1" width="93.7109375" customWidth="1"/>
  </cols>
  <sheetData>
    <row r="1" spans="1:2" s="30" customFormat="1" ht="18" customHeight="1" x14ac:dyDescent="0.2"/>
    <row r="2" spans="1:2" s="30" customFormat="1" ht="18" customHeight="1" x14ac:dyDescent="0.2"/>
    <row r="3" spans="1:2" s="30" customFormat="1" ht="18" customHeight="1" x14ac:dyDescent="0.2"/>
    <row r="4" spans="1:2" s="30" customFormat="1" ht="18" customHeight="1" x14ac:dyDescent="0.2"/>
    <row r="5" spans="1:2" s="30" customFormat="1" ht="18" customHeight="1" x14ac:dyDescent="0.2">
      <c r="A5" s="38" t="s">
        <v>118</v>
      </c>
    </row>
    <row r="6" spans="1:2" s="30" customFormat="1" ht="18" customHeight="1" x14ac:dyDescent="0.2">
      <c r="A6" s="38" t="s">
        <v>311</v>
      </c>
    </row>
    <row r="7" spans="1:2" s="30" customFormat="1" ht="18" customHeight="1" x14ac:dyDescent="0.25">
      <c r="A7" s="2"/>
    </row>
    <row r="8" spans="1:2" s="30" customFormat="1" ht="18" customHeight="1" thickBot="1" x14ac:dyDescent="0.3">
      <c r="A8" s="39" t="s">
        <v>119</v>
      </c>
      <c r="B8" s="340"/>
    </row>
    <row r="9" spans="1:2" s="30" customFormat="1" ht="18" customHeight="1" x14ac:dyDescent="0.25">
      <c r="A9" s="72"/>
    </row>
    <row r="10" spans="1:2" ht="18" customHeight="1" x14ac:dyDescent="0.25">
      <c r="A10" s="89"/>
      <c r="B10" s="58"/>
    </row>
    <row r="11" spans="1:2" ht="15.75" customHeight="1" x14ac:dyDescent="0.25">
      <c r="A11" s="46" t="s">
        <v>1269</v>
      </c>
      <c r="B11" s="30"/>
    </row>
    <row r="12" spans="1:2" x14ac:dyDescent="0.2">
      <c r="A12" s="56"/>
      <c r="B12" s="239">
        <v>1953</v>
      </c>
    </row>
    <row r="13" spans="1:2" s="30" customFormat="1" x14ac:dyDescent="0.2">
      <c r="A13" s="118" t="s">
        <v>321</v>
      </c>
      <c r="B13" s="66">
        <v>3973</v>
      </c>
    </row>
    <row r="14" spans="1:2" s="30" customFormat="1" x14ac:dyDescent="0.2">
      <c r="A14" s="118" t="s">
        <v>187</v>
      </c>
      <c r="B14" s="10">
        <v>276</v>
      </c>
    </row>
    <row r="15" spans="1:2" s="30" customFormat="1" x14ac:dyDescent="0.2">
      <c r="A15" s="118" t="s">
        <v>553</v>
      </c>
      <c r="B15" s="10">
        <v>1070</v>
      </c>
    </row>
    <row r="16" spans="1:2" s="30" customFormat="1" x14ac:dyDescent="0.2">
      <c r="A16" s="118" t="s">
        <v>435</v>
      </c>
      <c r="B16" s="10">
        <v>471</v>
      </c>
    </row>
    <row r="17" spans="1:2" s="30" customFormat="1" x14ac:dyDescent="0.2">
      <c r="A17" s="118" t="s">
        <v>188</v>
      </c>
      <c r="B17" s="10">
        <v>2989</v>
      </c>
    </row>
    <row r="18" spans="1:2" s="30" customFormat="1" x14ac:dyDescent="0.2">
      <c r="A18" s="118" t="s">
        <v>189</v>
      </c>
      <c r="B18" s="10">
        <v>588</v>
      </c>
    </row>
    <row r="19" spans="1:2" s="30" customFormat="1" x14ac:dyDescent="0.2">
      <c r="A19" s="145" t="s">
        <v>357</v>
      </c>
      <c r="B19" s="122">
        <f>SUM(B13:B18)</f>
        <v>9367</v>
      </c>
    </row>
    <row r="20" spans="1:2" s="30" customFormat="1" x14ac:dyDescent="0.2">
      <c r="A20" s="113"/>
      <c r="B20" s="91"/>
    </row>
    <row r="21" spans="1:2" s="30" customFormat="1" x14ac:dyDescent="0.2">
      <c r="A21" s="8" t="s">
        <v>436</v>
      </c>
      <c r="B21" s="91"/>
    </row>
    <row r="22" spans="1:2" s="30" customFormat="1" x14ac:dyDescent="0.2">
      <c r="A22" s="8"/>
      <c r="B22" s="91"/>
    </row>
    <row r="23" spans="1:2" s="30" customFormat="1" x14ac:dyDescent="0.2">
      <c r="A23" s="8"/>
      <c r="B23" s="91"/>
    </row>
    <row r="24" spans="1:2" s="30" customFormat="1" x14ac:dyDescent="0.2">
      <c r="A24" s="8"/>
      <c r="B24" s="91"/>
    </row>
    <row r="25" spans="1:2" s="30" customFormat="1" ht="47.25" x14ac:dyDescent="0.25">
      <c r="A25" s="268" t="s">
        <v>1165</v>
      </c>
      <c r="B25" s="91"/>
    </row>
    <row r="26" spans="1:2" s="30" customFormat="1" x14ac:dyDescent="0.2">
      <c r="A26" s="56"/>
      <c r="B26" s="239">
        <v>1953</v>
      </c>
    </row>
    <row r="27" spans="1:2" ht="14.25" x14ac:dyDescent="0.2">
      <c r="A27" s="87" t="s">
        <v>1253</v>
      </c>
      <c r="B27" s="66"/>
    </row>
    <row r="28" spans="1:2" x14ac:dyDescent="0.2">
      <c r="A28" s="100" t="s">
        <v>424</v>
      </c>
      <c r="B28" s="10">
        <v>3702</v>
      </c>
    </row>
    <row r="29" spans="1:2" x14ac:dyDescent="0.2">
      <c r="A29" s="100" t="s">
        <v>748</v>
      </c>
      <c r="B29" s="10">
        <v>271</v>
      </c>
    </row>
    <row r="30" spans="1:2" x14ac:dyDescent="0.2">
      <c r="A30" s="100" t="s">
        <v>357</v>
      </c>
      <c r="B30" s="10">
        <f>SUM(B28:B29)</f>
        <v>3973</v>
      </c>
    </row>
    <row r="31" spans="1:2" x14ac:dyDescent="0.2">
      <c r="A31" s="87" t="s">
        <v>187</v>
      </c>
      <c r="B31" s="10"/>
    </row>
    <row r="32" spans="1:2" x14ac:dyDescent="0.2">
      <c r="A32" s="43" t="s">
        <v>172</v>
      </c>
      <c r="B32" s="10"/>
    </row>
    <row r="33" spans="1:2" s="30" customFormat="1" x14ac:dyDescent="0.2">
      <c r="A33" s="119" t="s">
        <v>335</v>
      </c>
      <c r="B33" s="10">
        <v>162</v>
      </c>
    </row>
    <row r="34" spans="1:2" s="30" customFormat="1" x14ac:dyDescent="0.2">
      <c r="A34" s="119" t="s">
        <v>355</v>
      </c>
      <c r="B34" s="10">
        <v>2</v>
      </c>
    </row>
    <row r="35" spans="1:2" s="30" customFormat="1" x14ac:dyDescent="0.2">
      <c r="A35" s="119" t="s">
        <v>357</v>
      </c>
      <c r="B35" s="10">
        <f>SUM(B33:B34)</f>
        <v>164</v>
      </c>
    </row>
    <row r="36" spans="1:2" x14ac:dyDescent="0.2">
      <c r="A36" s="43" t="s">
        <v>186</v>
      </c>
      <c r="B36" s="10"/>
    </row>
    <row r="37" spans="1:2" s="30" customFormat="1" x14ac:dyDescent="0.2">
      <c r="A37" s="119" t="s">
        <v>335</v>
      </c>
      <c r="B37" s="10">
        <v>112</v>
      </c>
    </row>
    <row r="38" spans="1:2" s="30" customFormat="1" x14ac:dyDescent="0.2">
      <c r="A38" s="119" t="s">
        <v>355</v>
      </c>
      <c r="B38" s="27" t="s">
        <v>36</v>
      </c>
    </row>
    <row r="39" spans="1:2" x14ac:dyDescent="0.2">
      <c r="A39" s="119" t="s">
        <v>357</v>
      </c>
      <c r="B39" s="10">
        <f>SUM(B37:B38)</f>
        <v>112</v>
      </c>
    </row>
    <row r="40" spans="1:2" s="30" customFormat="1" x14ac:dyDescent="0.2">
      <c r="A40" s="118" t="s">
        <v>434</v>
      </c>
      <c r="B40" s="10"/>
    </row>
    <row r="41" spans="1:2" s="30" customFormat="1" x14ac:dyDescent="0.2">
      <c r="A41" s="119" t="s">
        <v>335</v>
      </c>
      <c r="B41" s="10">
        <f>B33+B37</f>
        <v>274</v>
      </c>
    </row>
    <row r="42" spans="1:2" s="30" customFormat="1" x14ac:dyDescent="0.2">
      <c r="A42" s="119" t="s">
        <v>355</v>
      </c>
      <c r="B42" s="10">
        <v>2</v>
      </c>
    </row>
    <row r="43" spans="1:2" x14ac:dyDescent="0.2">
      <c r="A43" s="87" t="s">
        <v>553</v>
      </c>
      <c r="B43" s="10"/>
    </row>
    <row r="44" spans="1:2" x14ac:dyDescent="0.2">
      <c r="A44" s="43" t="s">
        <v>172</v>
      </c>
      <c r="B44" s="10"/>
    </row>
    <row r="45" spans="1:2" s="30" customFormat="1" x14ac:dyDescent="0.2">
      <c r="A45" s="119" t="s">
        <v>335</v>
      </c>
      <c r="B45" s="10">
        <v>699</v>
      </c>
    </row>
    <row r="46" spans="1:2" s="30" customFormat="1" x14ac:dyDescent="0.2">
      <c r="A46" s="119" t="s">
        <v>355</v>
      </c>
      <c r="B46" s="10">
        <v>250</v>
      </c>
    </row>
    <row r="47" spans="1:2" s="30" customFormat="1" x14ac:dyDescent="0.2">
      <c r="A47" s="119" t="s">
        <v>357</v>
      </c>
      <c r="B47" s="10">
        <f>SUM(B45:B46)</f>
        <v>949</v>
      </c>
    </row>
    <row r="48" spans="1:2" x14ac:dyDescent="0.2">
      <c r="A48" s="43" t="s">
        <v>186</v>
      </c>
      <c r="B48" s="10"/>
    </row>
    <row r="49" spans="1:2" s="30" customFormat="1" x14ac:dyDescent="0.2">
      <c r="A49" s="119" t="s">
        <v>335</v>
      </c>
      <c r="B49" s="10">
        <v>90</v>
      </c>
    </row>
    <row r="50" spans="1:2" s="30" customFormat="1" x14ac:dyDescent="0.2">
      <c r="A50" s="119" t="s">
        <v>355</v>
      </c>
      <c r="B50" s="10">
        <v>31</v>
      </c>
    </row>
    <row r="51" spans="1:2" x14ac:dyDescent="0.2">
      <c r="A51" s="118" t="s">
        <v>4</v>
      </c>
      <c r="B51" s="10">
        <f>SUM(B49:B50)</f>
        <v>121</v>
      </c>
    </row>
    <row r="52" spans="1:2" x14ac:dyDescent="0.2">
      <c r="A52" s="87" t="s">
        <v>435</v>
      </c>
      <c r="B52" s="10"/>
    </row>
    <row r="53" spans="1:2" x14ac:dyDescent="0.2">
      <c r="A53" s="43" t="s">
        <v>172</v>
      </c>
      <c r="B53" s="10"/>
    </row>
    <row r="54" spans="1:2" s="30" customFormat="1" x14ac:dyDescent="0.2">
      <c r="A54" s="119" t="s">
        <v>335</v>
      </c>
      <c r="B54" s="10">
        <v>439</v>
      </c>
    </row>
    <row r="55" spans="1:2" s="30" customFormat="1" x14ac:dyDescent="0.2">
      <c r="A55" s="119" t="s">
        <v>355</v>
      </c>
      <c r="B55" s="10">
        <v>25</v>
      </c>
    </row>
    <row r="56" spans="1:2" s="30" customFormat="1" x14ac:dyDescent="0.2">
      <c r="A56" s="118" t="s">
        <v>4</v>
      </c>
      <c r="B56" s="10">
        <f>SUM(B54:B55)</f>
        <v>464</v>
      </c>
    </row>
    <row r="57" spans="1:2" x14ac:dyDescent="0.2">
      <c r="A57" s="43" t="s">
        <v>186</v>
      </c>
      <c r="B57" s="10"/>
    </row>
    <row r="58" spans="1:2" s="30" customFormat="1" x14ac:dyDescent="0.2">
      <c r="A58" s="119" t="s">
        <v>335</v>
      </c>
      <c r="B58" s="10">
        <v>7</v>
      </c>
    </row>
    <row r="59" spans="1:2" s="30" customFormat="1" x14ac:dyDescent="0.2">
      <c r="A59" s="119" t="s">
        <v>355</v>
      </c>
      <c r="B59" s="68" t="s">
        <v>36</v>
      </c>
    </row>
    <row r="60" spans="1:2" x14ac:dyDescent="0.2">
      <c r="A60" s="118" t="s">
        <v>4</v>
      </c>
      <c r="B60" s="10">
        <f>SUM(B58:B59)</f>
        <v>7</v>
      </c>
    </row>
    <row r="61" spans="1:2" s="30" customFormat="1" x14ac:dyDescent="0.2">
      <c r="A61" s="118" t="s">
        <v>434</v>
      </c>
      <c r="B61" s="10">
        <f>B54+B58</f>
        <v>446</v>
      </c>
    </row>
    <row r="62" spans="1:2" s="30" customFormat="1" x14ac:dyDescent="0.2">
      <c r="A62" s="119" t="s">
        <v>335</v>
      </c>
      <c r="B62" s="120">
        <v>25</v>
      </c>
    </row>
    <row r="63" spans="1:2" s="30" customFormat="1" x14ac:dyDescent="0.2">
      <c r="A63" s="119" t="s">
        <v>355</v>
      </c>
      <c r="B63" s="10"/>
    </row>
    <row r="64" spans="1:2" x14ac:dyDescent="0.2">
      <c r="A64" s="87" t="s">
        <v>188</v>
      </c>
      <c r="B64" s="10"/>
    </row>
    <row r="65" spans="1:2" x14ac:dyDescent="0.2">
      <c r="A65" s="43" t="s">
        <v>172</v>
      </c>
      <c r="B65" s="10"/>
    </row>
    <row r="66" spans="1:2" s="30" customFormat="1" x14ac:dyDescent="0.2">
      <c r="A66" s="119" t="s">
        <v>335</v>
      </c>
      <c r="B66" s="10">
        <v>2484</v>
      </c>
    </row>
    <row r="67" spans="1:2" s="30" customFormat="1" x14ac:dyDescent="0.2">
      <c r="A67" s="119" t="s">
        <v>355</v>
      </c>
      <c r="B67" s="10">
        <v>418</v>
      </c>
    </row>
    <row r="68" spans="1:2" s="30" customFormat="1" x14ac:dyDescent="0.2">
      <c r="A68" s="118" t="s">
        <v>4</v>
      </c>
      <c r="B68" s="10">
        <f>SUM(B66:B67)</f>
        <v>2902</v>
      </c>
    </row>
    <row r="69" spans="1:2" x14ac:dyDescent="0.2">
      <c r="A69" s="43" t="s">
        <v>186</v>
      </c>
      <c r="B69" s="10"/>
    </row>
    <row r="70" spans="1:2" s="30" customFormat="1" x14ac:dyDescent="0.2">
      <c r="A70" s="119" t="s">
        <v>335</v>
      </c>
      <c r="B70" s="10">
        <v>73</v>
      </c>
    </row>
    <row r="71" spans="1:2" s="30" customFormat="1" x14ac:dyDescent="0.2">
      <c r="A71" s="119" t="s">
        <v>355</v>
      </c>
      <c r="B71" s="10">
        <v>14</v>
      </c>
    </row>
    <row r="72" spans="1:2" x14ac:dyDescent="0.2">
      <c r="A72" s="118" t="s">
        <v>4</v>
      </c>
      <c r="B72" s="27">
        <f>SUM(B70:B71)</f>
        <v>87</v>
      </c>
    </row>
    <row r="73" spans="1:2" s="30" customFormat="1" x14ac:dyDescent="0.2">
      <c r="A73" s="118" t="s">
        <v>434</v>
      </c>
      <c r="B73" s="27"/>
    </row>
    <row r="74" spans="1:2" s="30" customFormat="1" x14ac:dyDescent="0.2">
      <c r="A74" s="119" t="s">
        <v>335</v>
      </c>
      <c r="B74" s="27">
        <f>B66+B70</f>
        <v>2557</v>
      </c>
    </row>
    <row r="75" spans="1:2" s="30" customFormat="1" x14ac:dyDescent="0.2">
      <c r="A75" s="119" t="s">
        <v>355</v>
      </c>
      <c r="B75" s="27">
        <f>B67+B71</f>
        <v>432</v>
      </c>
    </row>
    <row r="76" spans="1:2" x14ac:dyDescent="0.2">
      <c r="A76" s="87" t="s">
        <v>811</v>
      </c>
      <c r="B76" s="10"/>
    </row>
    <row r="77" spans="1:2" x14ac:dyDescent="0.2">
      <c r="A77" s="43" t="s">
        <v>172</v>
      </c>
      <c r="B77" s="10">
        <v>534</v>
      </c>
    </row>
    <row r="78" spans="1:2" x14ac:dyDescent="0.2">
      <c r="A78" s="43" t="s">
        <v>186</v>
      </c>
      <c r="B78" s="27">
        <v>54</v>
      </c>
    </row>
    <row r="79" spans="1:2" x14ac:dyDescent="0.2">
      <c r="A79" s="121" t="s">
        <v>4</v>
      </c>
      <c r="B79" s="122">
        <f>SUM(B77:B78)</f>
        <v>588</v>
      </c>
    </row>
    <row r="80" spans="1:2" x14ac:dyDescent="0.2">
      <c r="A80" s="67"/>
      <c r="B80" s="58"/>
    </row>
    <row r="81" spans="1:2" s="30" customFormat="1" x14ac:dyDescent="0.2">
      <c r="A81" s="267" t="s">
        <v>1254</v>
      </c>
      <c r="B81" s="58"/>
    </row>
    <row r="82" spans="1:2" x14ac:dyDescent="0.2">
      <c r="A82" s="8" t="s">
        <v>436</v>
      </c>
    </row>
    <row r="83" spans="1:2" s="30" customFormat="1" x14ac:dyDescent="0.2"/>
    <row r="84" spans="1:2" s="30" customFormat="1" x14ac:dyDescent="0.2"/>
    <row r="85" spans="1:2" s="30" customFormat="1" x14ac:dyDescent="0.2"/>
    <row r="86" spans="1:2" s="30" customFormat="1" ht="18.75" x14ac:dyDescent="0.25">
      <c r="A86" s="31" t="s">
        <v>1238</v>
      </c>
    </row>
    <row r="87" spans="1:2" s="30" customFormat="1" x14ac:dyDescent="0.2">
      <c r="A87" s="56"/>
      <c r="B87" s="239">
        <v>1953</v>
      </c>
    </row>
    <row r="88" spans="1:2" ht="14.25" x14ac:dyDescent="0.2">
      <c r="A88" s="87" t="s">
        <v>813</v>
      </c>
      <c r="B88" s="32"/>
    </row>
    <row r="89" spans="1:2" s="30" customFormat="1" x14ac:dyDescent="0.2">
      <c r="A89" s="118" t="s">
        <v>190</v>
      </c>
      <c r="B89" s="32">
        <v>93</v>
      </c>
    </row>
    <row r="90" spans="1:2" s="30" customFormat="1" ht="14.25" x14ac:dyDescent="0.2">
      <c r="A90" s="118" t="s">
        <v>1257</v>
      </c>
      <c r="B90" s="10">
        <v>13882</v>
      </c>
    </row>
    <row r="91" spans="1:2" s="30" customFormat="1" x14ac:dyDescent="0.2">
      <c r="A91" s="118" t="s">
        <v>66</v>
      </c>
      <c r="B91" s="32"/>
    </row>
    <row r="92" spans="1:2" s="30" customFormat="1" x14ac:dyDescent="0.2">
      <c r="A92" s="43" t="s">
        <v>2</v>
      </c>
      <c r="B92" s="32"/>
    </row>
    <row r="93" spans="1:2" s="30" customFormat="1" x14ac:dyDescent="0.2">
      <c r="A93" s="43" t="s">
        <v>152</v>
      </c>
      <c r="B93" s="10">
        <v>6485</v>
      </c>
    </row>
    <row r="94" spans="1:2" s="30" customFormat="1" x14ac:dyDescent="0.2">
      <c r="A94" s="43" t="s">
        <v>153</v>
      </c>
      <c r="B94" s="10">
        <v>6082</v>
      </c>
    </row>
    <row r="95" spans="1:2" s="30" customFormat="1" x14ac:dyDescent="0.2">
      <c r="A95" s="43" t="s">
        <v>148</v>
      </c>
      <c r="B95" s="10">
        <f>SUM(B93:B94)</f>
        <v>12567</v>
      </c>
    </row>
    <row r="96" spans="1:2" s="30" customFormat="1" x14ac:dyDescent="0.2">
      <c r="A96" s="43" t="s">
        <v>3</v>
      </c>
      <c r="B96" s="32"/>
    </row>
    <row r="97" spans="1:2" s="30" customFormat="1" x14ac:dyDescent="0.2">
      <c r="A97" s="43" t="s">
        <v>152</v>
      </c>
      <c r="B97" s="10">
        <v>4796</v>
      </c>
    </row>
    <row r="98" spans="1:2" s="30" customFormat="1" x14ac:dyDescent="0.2">
      <c r="A98" s="43" t="s">
        <v>153</v>
      </c>
      <c r="B98" s="10">
        <v>5278</v>
      </c>
    </row>
    <row r="99" spans="1:2" s="30" customFormat="1" x14ac:dyDescent="0.2">
      <c r="A99" s="43" t="s">
        <v>148</v>
      </c>
      <c r="B99" s="10">
        <f>SUM(B97:B98)</f>
        <v>10074</v>
      </c>
    </row>
    <row r="100" spans="1:2" s="30" customFormat="1" x14ac:dyDescent="0.2">
      <c r="A100" s="43" t="s">
        <v>192</v>
      </c>
      <c r="B100" s="32"/>
    </row>
    <row r="101" spans="1:2" s="30" customFormat="1" x14ac:dyDescent="0.2">
      <c r="A101" s="43" t="s">
        <v>195</v>
      </c>
      <c r="B101" s="32"/>
    </row>
    <row r="102" spans="1:2" s="30" customFormat="1" x14ac:dyDescent="0.2">
      <c r="A102" s="43" t="s">
        <v>49</v>
      </c>
      <c r="B102" s="32">
        <v>142</v>
      </c>
    </row>
    <row r="103" spans="1:2" s="30" customFormat="1" x14ac:dyDescent="0.2">
      <c r="A103" s="43" t="s">
        <v>193</v>
      </c>
      <c r="B103" s="32">
        <v>192</v>
      </c>
    </row>
    <row r="104" spans="1:2" s="30" customFormat="1" x14ac:dyDescent="0.2">
      <c r="A104" s="118" t="s">
        <v>148</v>
      </c>
      <c r="B104" s="32">
        <f>SUM(B102:B103)</f>
        <v>334</v>
      </c>
    </row>
    <row r="105" spans="1:2" s="30" customFormat="1" x14ac:dyDescent="0.2">
      <c r="A105" s="43" t="s">
        <v>178</v>
      </c>
      <c r="B105" s="32"/>
    </row>
    <row r="106" spans="1:2" s="30" customFormat="1" x14ac:dyDescent="0.2">
      <c r="A106" s="43" t="s">
        <v>49</v>
      </c>
      <c r="B106" s="10">
        <v>4429</v>
      </c>
    </row>
    <row r="107" spans="1:2" s="30" customFormat="1" x14ac:dyDescent="0.2">
      <c r="A107" s="43" t="s">
        <v>193</v>
      </c>
      <c r="B107" s="10">
        <v>5058</v>
      </c>
    </row>
    <row r="108" spans="1:2" s="30" customFormat="1" x14ac:dyDescent="0.2">
      <c r="A108" s="43" t="s">
        <v>180</v>
      </c>
      <c r="B108" s="10">
        <f>SUM(B106:B107)</f>
        <v>9487</v>
      </c>
    </row>
    <row r="109" spans="1:2" s="30" customFormat="1" x14ac:dyDescent="0.2">
      <c r="A109" s="121" t="s">
        <v>194</v>
      </c>
      <c r="B109" s="136">
        <v>15</v>
      </c>
    </row>
    <row r="110" spans="1:2" s="30" customFormat="1" x14ac:dyDescent="0.2">
      <c r="A110" s="57"/>
      <c r="B110" s="26"/>
    </row>
    <row r="111" spans="1:2" s="30" customFormat="1" ht="25.5" customHeight="1" x14ac:dyDescent="0.2">
      <c r="A111" s="316" t="s">
        <v>1139</v>
      </c>
      <c r="B111" s="312"/>
    </row>
    <row r="112" spans="1:2" s="30" customFormat="1" x14ac:dyDescent="0.2">
      <c r="A112" s="73" t="s">
        <v>1162</v>
      </c>
      <c r="B112" s="177"/>
    </row>
    <row r="113" spans="1:2" s="30" customFormat="1" x14ac:dyDescent="0.2">
      <c r="A113" s="73" t="s">
        <v>1180</v>
      </c>
      <c r="B113" s="177"/>
    </row>
    <row r="114" spans="1:2" s="30" customFormat="1" x14ac:dyDescent="0.2">
      <c r="A114" s="8" t="s">
        <v>436</v>
      </c>
      <c r="B114" s="260"/>
    </row>
    <row r="115" spans="1:2" s="30" customFormat="1" x14ac:dyDescent="0.2">
      <c r="A115" s="8"/>
    </row>
    <row r="116" spans="1:2" s="30" customFormat="1" x14ac:dyDescent="0.2">
      <c r="A116" s="8"/>
    </row>
    <row r="117" spans="1:2" s="30" customFormat="1" ht="15.75" x14ac:dyDescent="0.25">
      <c r="A117" s="31" t="s">
        <v>1258</v>
      </c>
    </row>
    <row r="118" spans="1:2" s="30" customFormat="1" x14ac:dyDescent="0.2"/>
    <row r="119" spans="1:2" s="30" customFormat="1" x14ac:dyDescent="0.2">
      <c r="A119" s="56"/>
      <c r="B119" s="239">
        <v>1953</v>
      </c>
    </row>
    <row r="120" spans="1:2" s="30" customFormat="1" x14ac:dyDescent="0.2">
      <c r="A120" s="43" t="s">
        <v>437</v>
      </c>
      <c r="B120" s="43"/>
    </row>
    <row r="121" spans="1:2" x14ac:dyDescent="0.2">
      <c r="A121" s="43" t="s">
        <v>152</v>
      </c>
      <c r="B121" s="43">
        <v>82</v>
      </c>
    </row>
    <row r="122" spans="1:2" x14ac:dyDescent="0.2">
      <c r="A122" s="43" t="s">
        <v>153</v>
      </c>
      <c r="B122" s="43">
        <v>66</v>
      </c>
    </row>
    <row r="123" spans="1:2" x14ac:dyDescent="0.2">
      <c r="A123" s="43" t="s">
        <v>148</v>
      </c>
      <c r="B123" s="43">
        <f>SUM(B121:B122)</f>
        <v>148</v>
      </c>
    </row>
    <row r="124" spans="1:2" x14ac:dyDescent="0.2">
      <c r="A124" s="43" t="s">
        <v>438</v>
      </c>
      <c r="B124" s="43"/>
    </row>
    <row r="125" spans="1:2" x14ac:dyDescent="0.2">
      <c r="A125" s="43" t="s">
        <v>152</v>
      </c>
      <c r="B125" s="43">
        <v>167</v>
      </c>
    </row>
    <row r="126" spans="1:2" x14ac:dyDescent="0.2">
      <c r="A126" s="43" t="s">
        <v>153</v>
      </c>
      <c r="B126" s="43">
        <v>182</v>
      </c>
    </row>
    <row r="127" spans="1:2" x14ac:dyDescent="0.2">
      <c r="A127" s="43" t="s">
        <v>148</v>
      </c>
      <c r="B127" s="43">
        <f>SUM(B125:B126)</f>
        <v>349</v>
      </c>
    </row>
    <row r="128" spans="1:2" x14ac:dyDescent="0.2">
      <c r="A128" s="43" t="s">
        <v>439</v>
      </c>
      <c r="B128" s="43"/>
    </row>
    <row r="129" spans="1:2" x14ac:dyDescent="0.2">
      <c r="A129" s="43" t="s">
        <v>152</v>
      </c>
      <c r="B129" s="10">
        <v>3940</v>
      </c>
    </row>
    <row r="130" spans="1:2" x14ac:dyDescent="0.2">
      <c r="A130" s="43" t="s">
        <v>153</v>
      </c>
      <c r="B130" s="10">
        <v>2592</v>
      </c>
    </row>
    <row r="131" spans="1:2" x14ac:dyDescent="0.2">
      <c r="A131" s="43" t="s">
        <v>148</v>
      </c>
      <c r="B131" s="10">
        <f>SUM(B129:B130)</f>
        <v>6532</v>
      </c>
    </row>
    <row r="132" spans="1:2" x14ac:dyDescent="0.2">
      <c r="A132" s="43" t="s">
        <v>440</v>
      </c>
      <c r="B132" s="43"/>
    </row>
    <row r="133" spans="1:2" x14ac:dyDescent="0.2">
      <c r="A133" s="43" t="s">
        <v>152</v>
      </c>
      <c r="B133" s="10">
        <v>1496</v>
      </c>
    </row>
    <row r="134" spans="1:2" x14ac:dyDescent="0.2">
      <c r="A134" s="43" t="s">
        <v>153</v>
      </c>
      <c r="B134" s="10">
        <v>1717</v>
      </c>
    </row>
    <row r="135" spans="1:2" x14ac:dyDescent="0.2">
      <c r="A135" s="43" t="s">
        <v>148</v>
      </c>
      <c r="B135" s="10">
        <f>SUM(B133:B134)</f>
        <v>3213</v>
      </c>
    </row>
    <row r="136" spans="1:2" x14ac:dyDescent="0.2">
      <c r="A136" s="43" t="s">
        <v>441</v>
      </c>
      <c r="B136" s="43"/>
    </row>
    <row r="137" spans="1:2" x14ac:dyDescent="0.2">
      <c r="A137" s="43" t="s">
        <v>152</v>
      </c>
      <c r="B137" s="43">
        <v>327</v>
      </c>
    </row>
    <row r="138" spans="1:2" x14ac:dyDescent="0.2">
      <c r="A138" s="43" t="s">
        <v>153</v>
      </c>
      <c r="B138" s="10">
        <v>385</v>
      </c>
    </row>
    <row r="139" spans="1:2" x14ac:dyDescent="0.2">
      <c r="A139" s="43" t="s">
        <v>148</v>
      </c>
      <c r="B139" s="43">
        <f>SUM(B137:B138)</f>
        <v>712</v>
      </c>
    </row>
    <row r="140" spans="1:2" x14ac:dyDescent="0.2">
      <c r="A140" s="43" t="s">
        <v>442</v>
      </c>
      <c r="B140" s="43"/>
    </row>
    <row r="141" spans="1:2" x14ac:dyDescent="0.2">
      <c r="A141" s="43" t="s">
        <v>152</v>
      </c>
      <c r="B141" s="43">
        <v>423</v>
      </c>
    </row>
    <row r="142" spans="1:2" x14ac:dyDescent="0.2">
      <c r="A142" s="43" t="s">
        <v>153</v>
      </c>
      <c r="B142" s="43">
        <v>736</v>
      </c>
    </row>
    <row r="143" spans="1:2" x14ac:dyDescent="0.2">
      <c r="A143" s="43" t="s">
        <v>148</v>
      </c>
      <c r="B143" s="10">
        <f>SUM(B141:B142)</f>
        <v>1159</v>
      </c>
    </row>
    <row r="144" spans="1:2" x14ac:dyDescent="0.2">
      <c r="A144" s="43" t="s">
        <v>443</v>
      </c>
      <c r="B144" s="43"/>
    </row>
    <row r="145" spans="1:2" x14ac:dyDescent="0.2">
      <c r="A145" s="43" t="s">
        <v>152</v>
      </c>
      <c r="B145" s="43">
        <v>275</v>
      </c>
    </row>
    <row r="146" spans="1:2" x14ac:dyDescent="0.2">
      <c r="A146" s="43" t="s">
        <v>153</v>
      </c>
      <c r="B146" s="43">
        <v>432</v>
      </c>
    </row>
    <row r="147" spans="1:2" x14ac:dyDescent="0.2">
      <c r="A147" s="43" t="s">
        <v>148</v>
      </c>
      <c r="B147" s="43">
        <f>SUM(B145:B146)</f>
        <v>707</v>
      </c>
    </row>
    <row r="148" spans="1:2" x14ac:dyDescent="0.2">
      <c r="A148" s="43" t="s">
        <v>444</v>
      </c>
      <c r="B148" s="44">
        <f>B121+B125+B129+B133+B137+B141+B145</f>
        <v>6710</v>
      </c>
    </row>
    <row r="149" spans="1:2" x14ac:dyDescent="0.2">
      <c r="A149" s="121" t="s">
        <v>445</v>
      </c>
      <c r="B149" s="117">
        <f>B122+B126+B130+B134+B138+B142+B146</f>
        <v>6110</v>
      </c>
    </row>
    <row r="150" spans="1:2" x14ac:dyDescent="0.2">
      <c r="B150" s="43"/>
    </row>
    <row r="151" spans="1:2" x14ac:dyDescent="0.2">
      <c r="A151" s="8" t="s">
        <v>436</v>
      </c>
      <c r="B151" s="43"/>
    </row>
    <row r="152" spans="1:2" x14ac:dyDescent="0.2">
      <c r="B152" s="43"/>
    </row>
    <row r="153" spans="1:2" x14ac:dyDescent="0.2">
      <c r="B153" s="43"/>
    </row>
    <row r="154" spans="1:2" x14ac:dyDescent="0.2">
      <c r="B154" s="43"/>
    </row>
    <row r="155" spans="1:2" ht="34.5" x14ac:dyDescent="0.25">
      <c r="A155" s="280" t="s">
        <v>1259</v>
      </c>
      <c r="B155" s="43"/>
    </row>
    <row r="156" spans="1:2" x14ac:dyDescent="0.2">
      <c r="A156" s="56"/>
      <c r="B156" s="239">
        <v>1953</v>
      </c>
    </row>
    <row r="157" spans="1:2" x14ac:dyDescent="0.2">
      <c r="A157" s="43" t="s">
        <v>216</v>
      </c>
      <c r="B157" s="43"/>
    </row>
    <row r="158" spans="1:2" x14ac:dyDescent="0.2">
      <c r="A158" s="43" t="s">
        <v>217</v>
      </c>
      <c r="B158" s="32">
        <v>138</v>
      </c>
    </row>
    <row r="159" spans="1:2" x14ac:dyDescent="0.2">
      <c r="A159" s="43" t="s">
        <v>218</v>
      </c>
      <c r="B159" s="10">
        <v>243</v>
      </c>
    </row>
    <row r="160" spans="1:2" x14ac:dyDescent="0.2">
      <c r="A160" s="43" t="s">
        <v>4</v>
      </c>
      <c r="B160" s="10">
        <f>SUM(B158:B159)</f>
        <v>381</v>
      </c>
    </row>
    <row r="161" spans="1:2" x14ac:dyDescent="0.2">
      <c r="A161" s="43" t="s">
        <v>219</v>
      </c>
      <c r="B161" s="32"/>
    </row>
    <row r="162" spans="1:2" x14ac:dyDescent="0.2">
      <c r="A162" s="43" t="s">
        <v>217</v>
      </c>
      <c r="B162" s="32">
        <v>268</v>
      </c>
    </row>
    <row r="163" spans="1:2" x14ac:dyDescent="0.2">
      <c r="A163" s="43" t="s">
        <v>218</v>
      </c>
      <c r="B163" s="32">
        <v>182</v>
      </c>
    </row>
    <row r="164" spans="1:2" x14ac:dyDescent="0.2">
      <c r="A164" s="43" t="s">
        <v>4</v>
      </c>
      <c r="B164" s="10">
        <f>SUM(B162:B163)</f>
        <v>450</v>
      </c>
    </row>
    <row r="165" spans="1:2" x14ac:dyDescent="0.2">
      <c r="A165" s="43" t="s">
        <v>220</v>
      </c>
      <c r="B165" s="32"/>
    </row>
    <row r="166" spans="1:2" x14ac:dyDescent="0.2">
      <c r="A166" s="43" t="s">
        <v>6</v>
      </c>
      <c r="B166" s="32"/>
    </row>
    <row r="167" spans="1:2" x14ac:dyDescent="0.2">
      <c r="A167" s="43" t="s">
        <v>221</v>
      </c>
      <c r="B167" s="32">
        <v>130</v>
      </c>
    </row>
    <row r="168" spans="1:2" x14ac:dyDescent="0.2">
      <c r="A168" s="43" t="s">
        <v>222</v>
      </c>
      <c r="B168" s="32">
        <v>118</v>
      </c>
    </row>
    <row r="169" spans="1:2" x14ac:dyDescent="0.2">
      <c r="A169" s="43" t="s">
        <v>148</v>
      </c>
      <c r="B169" s="32">
        <f>SUM(B167:B168)</f>
        <v>248</v>
      </c>
    </row>
    <row r="170" spans="1:2" x14ac:dyDescent="0.2">
      <c r="A170" s="43" t="s">
        <v>7</v>
      </c>
      <c r="B170" s="32"/>
    </row>
    <row r="171" spans="1:2" x14ac:dyDescent="0.2">
      <c r="A171" s="43" t="s">
        <v>221</v>
      </c>
      <c r="B171" s="32">
        <v>70</v>
      </c>
    </row>
    <row r="172" spans="1:2" x14ac:dyDescent="0.2">
      <c r="A172" s="43" t="s">
        <v>222</v>
      </c>
      <c r="B172" s="32">
        <v>133</v>
      </c>
    </row>
    <row r="173" spans="1:2" x14ac:dyDescent="0.2">
      <c r="A173" s="43" t="s">
        <v>148</v>
      </c>
      <c r="B173" s="32">
        <f>SUM(B171:B172)</f>
        <v>203</v>
      </c>
    </row>
    <row r="174" spans="1:2" x14ac:dyDescent="0.2">
      <c r="A174" s="43" t="s">
        <v>8</v>
      </c>
      <c r="B174" s="32">
        <v>298.39999999999998</v>
      </c>
    </row>
    <row r="175" spans="1:2" x14ac:dyDescent="0.2">
      <c r="A175" s="37"/>
      <c r="B175" s="28"/>
    </row>
    <row r="176" spans="1:2" s="30" customFormat="1" x14ac:dyDescent="0.2">
      <c r="A176" s="269" t="s">
        <v>1260</v>
      </c>
      <c r="B176" s="26"/>
    </row>
    <row r="177" spans="1:2" x14ac:dyDescent="0.2">
      <c r="A177" s="8" t="s">
        <v>436</v>
      </c>
      <c r="B177" s="43"/>
    </row>
    <row r="178" spans="1:2" s="30" customFormat="1" x14ac:dyDescent="0.2">
      <c r="A178" s="170"/>
      <c r="B178" s="43"/>
    </row>
    <row r="179" spans="1:2" x14ac:dyDescent="0.2">
      <c r="B179" s="43"/>
    </row>
    <row r="180" spans="1:2" x14ac:dyDescent="0.2">
      <c r="B180" s="43"/>
    </row>
    <row r="181" spans="1:2" ht="18.75" x14ac:dyDescent="0.25">
      <c r="A181" s="3" t="s">
        <v>814</v>
      </c>
      <c r="B181" s="32"/>
    </row>
    <row r="182" spans="1:2" ht="15" x14ac:dyDescent="0.25">
      <c r="A182" s="15"/>
      <c r="B182" s="234">
        <v>1953</v>
      </c>
    </row>
    <row r="183" spans="1:2" x14ac:dyDescent="0.2">
      <c r="A183" s="6" t="s">
        <v>31</v>
      </c>
      <c r="B183" s="6">
        <v>6</v>
      </c>
    </row>
    <row r="184" spans="1:2" x14ac:dyDescent="0.2">
      <c r="A184" s="6" t="s">
        <v>446</v>
      </c>
      <c r="B184" s="6"/>
    </row>
    <row r="185" spans="1:2" ht="14.25" x14ac:dyDescent="0.2">
      <c r="A185" s="155" t="s">
        <v>1262</v>
      </c>
      <c r="B185" s="6">
        <v>340</v>
      </c>
    </row>
    <row r="186" spans="1:2" s="30" customFormat="1" ht="14.25" x14ac:dyDescent="0.2">
      <c r="A186" s="155" t="s">
        <v>1261</v>
      </c>
      <c r="B186" s="6">
        <v>167</v>
      </c>
    </row>
    <row r="187" spans="1:2" s="30" customFormat="1" x14ac:dyDescent="0.2">
      <c r="A187" s="95" t="s">
        <v>357</v>
      </c>
      <c r="B187" s="6">
        <f>SUM(B185:B186)</f>
        <v>507</v>
      </c>
    </row>
    <row r="188" spans="1:2" s="30" customFormat="1" x14ac:dyDescent="0.2">
      <c r="A188" s="175" t="s">
        <v>448</v>
      </c>
      <c r="B188" s="44">
        <v>9060</v>
      </c>
    </row>
    <row r="189" spans="1:2" s="30" customFormat="1" x14ac:dyDescent="0.2">
      <c r="A189" s="95" t="s">
        <v>449</v>
      </c>
      <c r="B189" s="6"/>
    </row>
    <row r="190" spans="1:2" s="30" customFormat="1" x14ac:dyDescent="0.2">
      <c r="A190" s="124" t="s">
        <v>450</v>
      </c>
      <c r="B190" s="6">
        <v>874</v>
      </c>
    </row>
    <row r="191" spans="1:2" s="30" customFormat="1" x14ac:dyDescent="0.2">
      <c r="A191" s="124" t="s">
        <v>451</v>
      </c>
      <c r="B191" s="6">
        <v>276</v>
      </c>
    </row>
    <row r="192" spans="1:2" s="30" customFormat="1" x14ac:dyDescent="0.2">
      <c r="A192" s="124" t="s">
        <v>340</v>
      </c>
      <c r="B192" s="41" t="s">
        <v>36</v>
      </c>
    </row>
    <row r="193" spans="1:2" s="30" customFormat="1" x14ac:dyDescent="0.2">
      <c r="A193" s="124" t="s">
        <v>357</v>
      </c>
      <c r="B193" s="44">
        <f>SUM(B190:B192)</f>
        <v>1150</v>
      </c>
    </row>
    <row r="194" spans="1:2" s="30" customFormat="1" x14ac:dyDescent="0.2">
      <c r="A194" s="95" t="s">
        <v>452</v>
      </c>
      <c r="B194" s="6"/>
    </row>
    <row r="195" spans="1:2" s="30" customFormat="1" x14ac:dyDescent="0.2">
      <c r="A195" s="124" t="s">
        <v>450</v>
      </c>
      <c r="B195" s="44">
        <v>2090</v>
      </c>
    </row>
    <row r="196" spans="1:2" s="30" customFormat="1" x14ac:dyDescent="0.2">
      <c r="A196" s="124" t="s">
        <v>451</v>
      </c>
      <c r="B196" s="44">
        <v>5762</v>
      </c>
    </row>
    <row r="197" spans="1:2" s="30" customFormat="1" x14ac:dyDescent="0.2">
      <c r="A197" s="124" t="s">
        <v>340</v>
      </c>
      <c r="B197" s="41" t="s">
        <v>36</v>
      </c>
    </row>
    <row r="198" spans="1:2" s="30" customFormat="1" x14ac:dyDescent="0.2">
      <c r="A198" s="124" t="s">
        <v>357</v>
      </c>
      <c r="B198" s="5">
        <f>SUM(B195:B197)</f>
        <v>7852</v>
      </c>
    </row>
    <row r="199" spans="1:2" s="30" customFormat="1" x14ac:dyDescent="0.2">
      <c r="A199" s="95" t="s">
        <v>453</v>
      </c>
      <c r="B199" s="6"/>
    </row>
    <row r="200" spans="1:2" s="30" customFormat="1" x14ac:dyDescent="0.2">
      <c r="A200" s="124" t="s">
        <v>450</v>
      </c>
      <c r="B200" s="6">
        <v>8</v>
      </c>
    </row>
    <row r="201" spans="1:2" s="30" customFormat="1" x14ac:dyDescent="0.2">
      <c r="A201" s="124" t="s">
        <v>451</v>
      </c>
      <c r="B201" s="6">
        <v>50</v>
      </c>
    </row>
    <row r="202" spans="1:2" s="30" customFormat="1" x14ac:dyDescent="0.2">
      <c r="A202" s="124" t="s">
        <v>340</v>
      </c>
      <c r="B202" s="41" t="s">
        <v>36</v>
      </c>
    </row>
    <row r="203" spans="1:2" s="30" customFormat="1" x14ac:dyDescent="0.2">
      <c r="A203" s="124" t="s">
        <v>357</v>
      </c>
      <c r="B203" s="6">
        <f>SUM(B200:B202)</f>
        <v>58</v>
      </c>
    </row>
    <row r="204" spans="1:2" s="30" customFormat="1" x14ac:dyDescent="0.2">
      <c r="A204" s="95" t="s">
        <v>454</v>
      </c>
      <c r="B204" s="41" t="s">
        <v>36</v>
      </c>
    </row>
    <row r="205" spans="1:2" s="30" customFormat="1" x14ac:dyDescent="0.2">
      <c r="A205" s="175" t="s">
        <v>460</v>
      </c>
      <c r="B205" s="6"/>
    </row>
    <row r="206" spans="1:2" s="30" customFormat="1" x14ac:dyDescent="0.2">
      <c r="A206" s="123" t="s">
        <v>455</v>
      </c>
      <c r="B206" s="6">
        <v>413</v>
      </c>
    </row>
    <row r="207" spans="1:2" s="30" customFormat="1" x14ac:dyDescent="0.2">
      <c r="A207" s="123" t="s">
        <v>456</v>
      </c>
      <c r="B207" s="5">
        <v>5062</v>
      </c>
    </row>
    <row r="208" spans="1:2" s="30" customFormat="1" x14ac:dyDescent="0.2">
      <c r="A208" s="123" t="s">
        <v>457</v>
      </c>
      <c r="B208" s="5">
        <v>3118</v>
      </c>
    </row>
    <row r="209" spans="1:2" s="30" customFormat="1" x14ac:dyDescent="0.2">
      <c r="A209" s="123" t="s">
        <v>458</v>
      </c>
      <c r="B209" s="5">
        <v>458</v>
      </c>
    </row>
    <row r="210" spans="1:2" s="30" customFormat="1" x14ac:dyDescent="0.2">
      <c r="A210" s="123" t="s">
        <v>459</v>
      </c>
      <c r="B210" s="5">
        <v>9</v>
      </c>
    </row>
    <row r="211" spans="1:2" s="30" customFormat="1" x14ac:dyDescent="0.2">
      <c r="A211" s="125" t="s">
        <v>340</v>
      </c>
      <c r="B211" s="23" t="s">
        <v>36</v>
      </c>
    </row>
    <row r="212" spans="1:2" s="30" customFormat="1" ht="15" x14ac:dyDescent="0.25">
      <c r="A212" s="16"/>
      <c r="B212" s="19"/>
    </row>
    <row r="213" spans="1:2" s="30" customFormat="1" x14ac:dyDescent="0.2">
      <c r="A213" s="267" t="s">
        <v>1132</v>
      </c>
      <c r="B213" s="67"/>
    </row>
    <row r="214" spans="1:2" s="30" customFormat="1" x14ac:dyDescent="0.2">
      <c r="A214" s="259" t="s">
        <v>1174</v>
      </c>
      <c r="B214" s="43"/>
    </row>
    <row r="215" spans="1:2" x14ac:dyDescent="0.2">
      <c r="A215" s="8" t="s">
        <v>436</v>
      </c>
      <c r="B215" s="43"/>
    </row>
    <row r="216" spans="1:2" x14ac:dyDescent="0.2">
      <c r="A216" s="8"/>
      <c r="B216" s="43"/>
    </row>
    <row r="217" spans="1:2" x14ac:dyDescent="0.2">
      <c r="B217" s="43"/>
    </row>
    <row r="218" spans="1:2" s="30" customFormat="1" x14ac:dyDescent="0.2">
      <c r="A218"/>
      <c r="B218" s="43"/>
    </row>
    <row r="219" spans="1:2" ht="15.75" x14ac:dyDescent="0.25">
      <c r="A219" s="31" t="s">
        <v>528</v>
      </c>
      <c r="B219" s="32"/>
    </row>
    <row r="220" spans="1:2" x14ac:dyDescent="0.2">
      <c r="A220" s="56"/>
      <c r="B220" s="233">
        <v>1953</v>
      </c>
    </row>
    <row r="221" spans="1:2" s="30" customFormat="1" x14ac:dyDescent="0.2">
      <c r="A221" s="43" t="s">
        <v>65</v>
      </c>
      <c r="B221" s="32">
        <v>4</v>
      </c>
    </row>
    <row r="222" spans="1:2" s="30" customFormat="1" ht="14.25" x14ac:dyDescent="0.2">
      <c r="A222" s="32" t="s">
        <v>1263</v>
      </c>
      <c r="B222" s="10">
        <v>2935</v>
      </c>
    </row>
    <row r="223" spans="1:2" s="30" customFormat="1" x14ac:dyDescent="0.2">
      <c r="A223" s="43" t="s">
        <v>223</v>
      </c>
      <c r="B223" s="32"/>
    </row>
    <row r="224" spans="1:2" s="30" customFormat="1" x14ac:dyDescent="0.2">
      <c r="A224" s="43" t="s">
        <v>43</v>
      </c>
      <c r="B224" s="10">
        <v>1155</v>
      </c>
    </row>
    <row r="225" spans="1:2" s="30" customFormat="1" x14ac:dyDescent="0.2">
      <c r="A225" s="43" t="s">
        <v>224</v>
      </c>
      <c r="B225" s="10">
        <v>1396</v>
      </c>
    </row>
    <row r="226" spans="1:2" s="30" customFormat="1" x14ac:dyDescent="0.2">
      <c r="A226" s="43" t="s">
        <v>4</v>
      </c>
      <c r="B226" s="10">
        <f>SUM(B224:B225)</f>
        <v>2551</v>
      </c>
    </row>
    <row r="227" spans="1:2" s="30" customFormat="1" x14ac:dyDescent="0.2">
      <c r="A227" s="43" t="s">
        <v>219</v>
      </c>
      <c r="B227" s="32"/>
    </row>
    <row r="228" spans="1:2" s="30" customFormat="1" x14ac:dyDescent="0.2">
      <c r="A228" s="43" t="s">
        <v>43</v>
      </c>
      <c r="B228" s="10">
        <v>644</v>
      </c>
    </row>
    <row r="229" spans="1:2" s="30" customFormat="1" x14ac:dyDescent="0.2">
      <c r="A229" s="43" t="s">
        <v>224</v>
      </c>
      <c r="B229" s="10">
        <v>367</v>
      </c>
    </row>
    <row r="230" spans="1:2" s="30" customFormat="1" x14ac:dyDescent="0.2">
      <c r="A230" s="43" t="s">
        <v>4</v>
      </c>
      <c r="B230" s="10">
        <f>SUM(B228:B229)</f>
        <v>1011</v>
      </c>
    </row>
    <row r="231" spans="1:2" s="30" customFormat="1" x14ac:dyDescent="0.2">
      <c r="A231" s="43" t="s">
        <v>225</v>
      </c>
      <c r="B231" s="10"/>
    </row>
    <row r="232" spans="1:2" s="30" customFormat="1" x14ac:dyDescent="0.2">
      <c r="A232" s="43" t="s">
        <v>43</v>
      </c>
      <c r="B232" s="10">
        <v>1799</v>
      </c>
    </row>
    <row r="233" spans="1:2" s="30" customFormat="1" x14ac:dyDescent="0.2">
      <c r="A233" s="43" t="s">
        <v>224</v>
      </c>
      <c r="B233" s="10">
        <v>1763</v>
      </c>
    </row>
    <row r="234" spans="1:2" s="30" customFormat="1" x14ac:dyDescent="0.2">
      <c r="A234" s="43" t="s">
        <v>4</v>
      </c>
      <c r="B234" s="10">
        <f>SUM(B232:B233)</f>
        <v>3562</v>
      </c>
    </row>
    <row r="235" spans="1:2" s="30" customFormat="1" x14ac:dyDescent="0.2">
      <c r="A235" s="43" t="s">
        <v>220</v>
      </c>
      <c r="B235" s="10"/>
    </row>
    <row r="236" spans="1:2" s="30" customFormat="1" x14ac:dyDescent="0.2">
      <c r="A236" s="43" t="s">
        <v>6</v>
      </c>
      <c r="B236" s="10"/>
    </row>
    <row r="237" spans="1:2" s="30" customFormat="1" x14ac:dyDescent="0.2">
      <c r="A237" s="43" t="s">
        <v>152</v>
      </c>
      <c r="B237" s="10">
        <v>53</v>
      </c>
    </row>
    <row r="238" spans="1:2" s="30" customFormat="1" x14ac:dyDescent="0.2">
      <c r="A238" s="43" t="s">
        <v>153</v>
      </c>
      <c r="B238" s="10">
        <v>79</v>
      </c>
    </row>
    <row r="239" spans="1:2" s="30" customFormat="1" x14ac:dyDescent="0.2">
      <c r="A239" s="43" t="s">
        <v>148</v>
      </c>
      <c r="B239" s="10">
        <f>SUM(B237:B238)</f>
        <v>132</v>
      </c>
    </row>
    <row r="240" spans="1:2" s="30" customFormat="1" x14ac:dyDescent="0.2">
      <c r="A240" s="43" t="s">
        <v>7</v>
      </c>
      <c r="B240" s="10"/>
    </row>
    <row r="241" spans="1:2" s="30" customFormat="1" x14ac:dyDescent="0.2">
      <c r="A241" s="43" t="s">
        <v>152</v>
      </c>
      <c r="B241" s="10">
        <v>426</v>
      </c>
    </row>
    <row r="242" spans="1:2" s="30" customFormat="1" x14ac:dyDescent="0.2">
      <c r="A242" s="43" t="s">
        <v>153</v>
      </c>
      <c r="B242" s="10">
        <v>202</v>
      </c>
    </row>
    <row r="243" spans="1:2" s="30" customFormat="1" x14ac:dyDescent="0.2">
      <c r="A243" s="43" t="s">
        <v>148</v>
      </c>
      <c r="B243" s="10">
        <f>SUM(B241:B242)</f>
        <v>628</v>
      </c>
    </row>
    <row r="244" spans="1:2" s="30" customFormat="1" x14ac:dyDescent="0.2">
      <c r="A244" s="43" t="s">
        <v>226</v>
      </c>
      <c r="B244" s="32">
        <v>37.1</v>
      </c>
    </row>
    <row r="245" spans="1:2" s="30" customFormat="1" x14ac:dyDescent="0.2">
      <c r="A245" s="37"/>
      <c r="B245" s="33"/>
    </row>
    <row r="246" spans="1:2" s="30" customFormat="1" x14ac:dyDescent="0.2">
      <c r="A246" s="259" t="s">
        <v>1264</v>
      </c>
      <c r="B246"/>
    </row>
    <row r="247" spans="1:2" s="30" customFormat="1" x14ac:dyDescent="0.2">
      <c r="A247" s="8" t="s">
        <v>436</v>
      </c>
      <c r="B247" s="1"/>
    </row>
    <row r="250" spans="1:2" ht="15.75" x14ac:dyDescent="0.25">
      <c r="A250" s="49" t="s">
        <v>700</v>
      </c>
      <c r="B250" s="1"/>
    </row>
    <row r="251" spans="1:2" x14ac:dyDescent="0.2">
      <c r="A251" s="56"/>
      <c r="B251" s="233">
        <v>1953</v>
      </c>
    </row>
    <row r="252" spans="1:2" x14ac:dyDescent="0.2">
      <c r="A252" s="43" t="s">
        <v>750</v>
      </c>
      <c r="B252" s="32">
        <v>6</v>
      </c>
    </row>
    <row r="253" spans="1:2" ht="16.5" x14ac:dyDescent="0.2">
      <c r="A253" s="198" t="s">
        <v>1265</v>
      </c>
      <c r="B253" s="10">
        <v>1141</v>
      </c>
    </row>
    <row r="254" spans="1:2" s="30" customFormat="1" x14ac:dyDescent="0.2">
      <c r="A254" s="43" t="s">
        <v>227</v>
      </c>
      <c r="B254" s="10"/>
    </row>
    <row r="255" spans="1:2" x14ac:dyDescent="0.2">
      <c r="A255" s="43" t="s">
        <v>229</v>
      </c>
      <c r="B255" s="32"/>
    </row>
    <row r="256" spans="1:2" x14ac:dyDescent="0.2">
      <c r="A256" s="43" t="s">
        <v>152</v>
      </c>
      <c r="B256" s="32">
        <v>635</v>
      </c>
    </row>
    <row r="257" spans="1:2" x14ac:dyDescent="0.2">
      <c r="A257" s="43" t="s">
        <v>153</v>
      </c>
      <c r="B257" s="32">
        <v>440</v>
      </c>
    </row>
    <row r="258" spans="1:2" x14ac:dyDescent="0.2">
      <c r="A258" s="43" t="s">
        <v>148</v>
      </c>
      <c r="B258" s="10">
        <f>SUM(B256:B257)</f>
        <v>1075</v>
      </c>
    </row>
    <row r="259" spans="1:2" x14ac:dyDescent="0.2">
      <c r="A259" s="43" t="s">
        <v>230</v>
      </c>
      <c r="B259" s="32"/>
    </row>
    <row r="260" spans="1:2" x14ac:dyDescent="0.2">
      <c r="A260" s="43" t="s">
        <v>152</v>
      </c>
      <c r="B260" s="36">
        <v>889</v>
      </c>
    </row>
    <row r="261" spans="1:2" x14ac:dyDescent="0.2">
      <c r="A261" s="43" t="s">
        <v>153</v>
      </c>
      <c r="B261" s="36">
        <v>599</v>
      </c>
    </row>
    <row r="262" spans="1:2" x14ac:dyDescent="0.2">
      <c r="A262" s="10" t="s">
        <v>148</v>
      </c>
      <c r="B262" s="10">
        <f>SUM(B260:B261)</f>
        <v>1488</v>
      </c>
    </row>
    <row r="263" spans="1:2" x14ac:dyDescent="0.2">
      <c r="A263" s="43" t="s">
        <v>231</v>
      </c>
      <c r="B263" s="32"/>
    </row>
    <row r="264" spans="1:2" x14ac:dyDescent="0.2">
      <c r="A264" s="43" t="s">
        <v>170</v>
      </c>
      <c r="B264" s="32"/>
    </row>
    <row r="265" spans="1:2" x14ac:dyDescent="0.2">
      <c r="A265" s="43" t="s">
        <v>49</v>
      </c>
      <c r="B265" s="32">
        <v>544</v>
      </c>
    </row>
    <row r="266" spans="1:2" x14ac:dyDescent="0.2">
      <c r="A266" s="43" t="s">
        <v>193</v>
      </c>
      <c r="B266" s="32">
        <v>389</v>
      </c>
    </row>
    <row r="267" spans="1:2" x14ac:dyDescent="0.2">
      <c r="A267" s="43" t="s">
        <v>232</v>
      </c>
      <c r="B267" s="32">
        <f>SUM(B265:B266)</f>
        <v>933</v>
      </c>
    </row>
    <row r="268" spans="1:2" x14ac:dyDescent="0.2">
      <c r="A268" s="43" t="s">
        <v>233</v>
      </c>
      <c r="B268" s="32"/>
    </row>
    <row r="269" spans="1:2" x14ac:dyDescent="0.2">
      <c r="A269" s="43" t="s">
        <v>49</v>
      </c>
      <c r="B269" s="32">
        <v>98</v>
      </c>
    </row>
    <row r="270" spans="1:2" x14ac:dyDescent="0.2">
      <c r="A270" s="43" t="s">
        <v>193</v>
      </c>
      <c r="B270" s="32">
        <v>53</v>
      </c>
    </row>
    <row r="271" spans="1:2" x14ac:dyDescent="0.2">
      <c r="A271" s="43" t="s">
        <v>180</v>
      </c>
      <c r="B271" s="32">
        <f>SUM(B269:B270)</f>
        <v>151</v>
      </c>
    </row>
    <row r="272" spans="1:2" x14ac:dyDescent="0.2">
      <c r="A272" s="43" t="s">
        <v>178</v>
      </c>
      <c r="B272" s="1"/>
    </row>
    <row r="273" spans="1:2" x14ac:dyDescent="0.2">
      <c r="A273" s="43" t="s">
        <v>49</v>
      </c>
      <c r="B273" s="32">
        <v>240</v>
      </c>
    </row>
    <row r="274" spans="1:2" x14ac:dyDescent="0.2">
      <c r="A274" s="43" t="s">
        <v>193</v>
      </c>
      <c r="B274" s="32">
        <v>158</v>
      </c>
    </row>
    <row r="275" spans="1:2" x14ac:dyDescent="0.2">
      <c r="A275" s="43" t="s">
        <v>180</v>
      </c>
      <c r="B275" s="32">
        <f>SUM(B273:B274)</f>
        <v>398</v>
      </c>
    </row>
    <row r="276" spans="1:2" x14ac:dyDescent="0.2">
      <c r="A276" s="37"/>
      <c r="B276" s="33"/>
    </row>
    <row r="277" spans="1:2" x14ac:dyDescent="0.2">
      <c r="A277" s="259" t="s">
        <v>1239</v>
      </c>
    </row>
    <row r="278" spans="1:2" x14ac:dyDescent="0.2">
      <c r="A278" s="8" t="s">
        <v>436</v>
      </c>
    </row>
    <row r="279" spans="1:2" x14ac:dyDescent="0.2">
      <c r="A279" s="8"/>
      <c r="B279" s="30"/>
    </row>
    <row r="281" spans="1:2" s="30" customFormat="1" x14ac:dyDescent="0.2">
      <c r="A281"/>
      <c r="B281"/>
    </row>
    <row r="282" spans="1:2" ht="15.75" x14ac:dyDescent="0.25">
      <c r="A282" s="3" t="s">
        <v>701</v>
      </c>
      <c r="B282" s="1"/>
    </row>
    <row r="283" spans="1:2" ht="15" x14ac:dyDescent="0.25">
      <c r="A283" s="4"/>
      <c r="B283" s="234">
        <v>1953</v>
      </c>
    </row>
    <row r="284" spans="1:2" s="30" customFormat="1" x14ac:dyDescent="0.2">
      <c r="A284" s="251" t="s">
        <v>55</v>
      </c>
      <c r="B284" s="193"/>
    </row>
    <row r="285" spans="1:2" x14ac:dyDescent="0.2">
      <c r="A285" s="250" t="s">
        <v>350</v>
      </c>
      <c r="B285" s="18">
        <v>27</v>
      </c>
    </row>
    <row r="286" spans="1:2" x14ac:dyDescent="0.2">
      <c r="A286" s="249" t="s">
        <v>116</v>
      </c>
      <c r="B286" s="18"/>
    </row>
    <row r="287" spans="1:2" ht="14.25" x14ac:dyDescent="0.2">
      <c r="A287" s="184" t="s">
        <v>462</v>
      </c>
      <c r="B287" s="18">
        <v>35999</v>
      </c>
    </row>
    <row r="288" spans="1:2" x14ac:dyDescent="0.2">
      <c r="A288" s="184" t="s">
        <v>463</v>
      </c>
      <c r="B288" s="18">
        <v>73091</v>
      </c>
    </row>
    <row r="289" spans="1:2" x14ac:dyDescent="0.2">
      <c r="A289" s="94" t="s">
        <v>464</v>
      </c>
      <c r="B289" s="18">
        <v>859</v>
      </c>
    </row>
    <row r="290" spans="1:2" x14ac:dyDescent="0.2">
      <c r="A290" s="94" t="s">
        <v>465</v>
      </c>
      <c r="B290" s="18">
        <v>844</v>
      </c>
    </row>
    <row r="291" spans="1:2" ht="14.25" x14ac:dyDescent="0.2">
      <c r="A291" s="94" t="s">
        <v>653</v>
      </c>
      <c r="B291" s="18">
        <v>17222</v>
      </c>
    </row>
    <row r="292" spans="1:2" x14ac:dyDescent="0.2">
      <c r="A292" s="94" t="s">
        <v>466</v>
      </c>
      <c r="B292" s="18">
        <v>5319</v>
      </c>
    </row>
    <row r="293" spans="1:2" x14ac:dyDescent="0.2">
      <c r="A293" s="94" t="s">
        <v>467</v>
      </c>
      <c r="B293" s="18"/>
    </row>
    <row r="294" spans="1:2" x14ac:dyDescent="0.2">
      <c r="A294" s="184" t="s">
        <v>468</v>
      </c>
      <c r="B294" s="18">
        <v>168</v>
      </c>
    </row>
    <row r="295" spans="1:2" x14ac:dyDescent="0.2">
      <c r="A295" s="184" t="s">
        <v>469</v>
      </c>
      <c r="B295" s="18">
        <v>312</v>
      </c>
    </row>
    <row r="296" spans="1:2" x14ac:dyDescent="0.2">
      <c r="A296" s="94" t="s">
        <v>470</v>
      </c>
      <c r="B296" s="126">
        <v>6</v>
      </c>
    </row>
    <row r="297" spans="1:2" x14ac:dyDescent="0.2">
      <c r="A297" s="37"/>
      <c r="B297" s="33"/>
    </row>
    <row r="298" spans="1:2" x14ac:dyDescent="0.2">
      <c r="A298" s="8" t="s">
        <v>436</v>
      </c>
      <c r="B298" s="1"/>
    </row>
    <row r="302" spans="1:2" ht="18.75" x14ac:dyDescent="0.25">
      <c r="A302" s="31" t="s">
        <v>1102</v>
      </c>
      <c r="B302" s="1"/>
    </row>
    <row r="303" spans="1:2" x14ac:dyDescent="0.2">
      <c r="A303" s="34"/>
      <c r="B303" s="233">
        <v>1953</v>
      </c>
    </row>
    <row r="304" spans="1:2" s="30" customFormat="1" x14ac:dyDescent="0.2">
      <c r="A304" s="252" t="s">
        <v>751</v>
      </c>
      <c r="B304" s="110"/>
    </row>
    <row r="305" spans="1:2" x14ac:dyDescent="0.2">
      <c r="A305" s="92" t="s">
        <v>817</v>
      </c>
      <c r="B305" s="32"/>
    </row>
    <row r="306" spans="1:2" x14ac:dyDescent="0.2">
      <c r="A306" s="83" t="s">
        <v>818</v>
      </c>
      <c r="B306" s="32">
        <v>11</v>
      </c>
    </row>
    <row r="307" spans="1:2" ht="14.25" x14ac:dyDescent="0.2">
      <c r="A307" s="83" t="s">
        <v>819</v>
      </c>
      <c r="B307" s="10">
        <v>16786</v>
      </c>
    </row>
    <row r="308" spans="1:2" s="30" customFormat="1" x14ac:dyDescent="0.2">
      <c r="A308" s="83" t="s">
        <v>820</v>
      </c>
      <c r="B308" s="10">
        <v>152774</v>
      </c>
    </row>
    <row r="309" spans="1:2" x14ac:dyDescent="0.2">
      <c r="A309" s="92" t="s">
        <v>821</v>
      </c>
    </row>
    <row r="310" spans="1:2" x14ac:dyDescent="0.2">
      <c r="A310" s="83" t="s">
        <v>474</v>
      </c>
      <c r="B310" s="32">
        <v>15</v>
      </c>
    </row>
    <row r="311" spans="1:2" x14ac:dyDescent="0.2">
      <c r="A311" s="93" t="s">
        <v>473</v>
      </c>
      <c r="B311" s="10"/>
    </row>
    <row r="312" spans="1:2" s="30" customFormat="1" x14ac:dyDescent="0.2">
      <c r="A312" s="127" t="s">
        <v>475</v>
      </c>
      <c r="B312" s="10">
        <v>1456899</v>
      </c>
    </row>
    <row r="313" spans="1:2" s="30" customFormat="1" x14ac:dyDescent="0.2">
      <c r="A313" s="127" t="s">
        <v>476</v>
      </c>
      <c r="B313" s="10">
        <v>1655729</v>
      </c>
    </row>
    <row r="314" spans="1:2" s="30" customFormat="1" x14ac:dyDescent="0.2">
      <c r="A314" s="93" t="s">
        <v>477</v>
      </c>
      <c r="B314" s="10">
        <v>26452</v>
      </c>
    </row>
    <row r="315" spans="1:2" s="30" customFormat="1" x14ac:dyDescent="0.2">
      <c r="A315" s="93" t="s">
        <v>478</v>
      </c>
      <c r="B315" s="10">
        <v>1685492</v>
      </c>
    </row>
    <row r="316" spans="1:2" s="30" customFormat="1" ht="14.25" x14ac:dyDescent="0.2">
      <c r="A316" s="93" t="s">
        <v>822</v>
      </c>
      <c r="B316" s="10">
        <v>1993</v>
      </c>
    </row>
    <row r="317" spans="1:2" s="30" customFormat="1" ht="14.25" x14ac:dyDescent="0.2">
      <c r="A317" s="93" t="s">
        <v>824</v>
      </c>
      <c r="B317" s="10">
        <v>42470</v>
      </c>
    </row>
    <row r="318" spans="1:2" s="30" customFormat="1" ht="14.25" x14ac:dyDescent="0.2">
      <c r="A318" s="92" t="s">
        <v>823</v>
      </c>
      <c r="B318" s="10"/>
    </row>
    <row r="319" spans="1:2" s="30" customFormat="1" x14ac:dyDescent="0.2">
      <c r="A319" s="102" t="s">
        <v>582</v>
      </c>
      <c r="B319" s="10">
        <v>77031</v>
      </c>
    </row>
    <row r="320" spans="1:2" s="58" customFormat="1" x14ac:dyDescent="0.2">
      <c r="A320" s="178" t="s">
        <v>479</v>
      </c>
      <c r="B320" s="122">
        <v>54514</v>
      </c>
    </row>
    <row r="321" spans="1:2" s="58" customFormat="1" x14ac:dyDescent="0.2">
      <c r="A321" s="102"/>
      <c r="B321" s="91"/>
    </row>
    <row r="322" spans="1:2" s="30" customFormat="1" ht="26.25" customHeight="1" x14ac:dyDescent="0.2">
      <c r="A322" s="317" t="s">
        <v>1134</v>
      </c>
      <c r="B322" s="318"/>
    </row>
    <row r="323" spans="1:2" s="30" customFormat="1" ht="25.5" customHeight="1" x14ac:dyDescent="0.2">
      <c r="A323" s="317" t="s">
        <v>1135</v>
      </c>
      <c r="B323" s="318"/>
    </row>
    <row r="324" spans="1:2" s="30" customFormat="1" x14ac:dyDescent="0.2">
      <c r="A324" s="63" t="s">
        <v>1136</v>
      </c>
      <c r="B324" s="177"/>
    </row>
    <row r="325" spans="1:2" s="30" customFormat="1" x14ac:dyDescent="0.2">
      <c r="A325" s="63" t="s">
        <v>1137</v>
      </c>
      <c r="B325" s="177"/>
    </row>
    <row r="326" spans="1:2" s="30" customFormat="1" x14ac:dyDescent="0.2">
      <c r="A326" s="63" t="s">
        <v>1138</v>
      </c>
      <c r="B326" s="177"/>
    </row>
    <row r="327" spans="1:2" s="30" customFormat="1" x14ac:dyDescent="0.2">
      <c r="A327" s="8" t="s">
        <v>436</v>
      </c>
      <c r="B327" s="261"/>
    </row>
    <row r="328" spans="1:2" s="30" customFormat="1" x14ac:dyDescent="0.2">
      <c r="A328" s="63"/>
    </row>
    <row r="329" spans="1:2" s="30" customFormat="1" x14ac:dyDescent="0.2">
      <c r="A329" s="63"/>
    </row>
    <row r="330" spans="1:2" s="30" customFormat="1" x14ac:dyDescent="0.2">
      <c r="A330" s="63"/>
    </row>
    <row r="331" spans="1:2" s="30" customFormat="1" ht="24.75" customHeight="1" x14ac:dyDescent="0.25">
      <c r="A331" s="280" t="s">
        <v>1115</v>
      </c>
      <c r="B331" s="1"/>
    </row>
    <row r="332" spans="1:2" s="30" customFormat="1" x14ac:dyDescent="0.2">
      <c r="A332" s="34"/>
      <c r="B332" s="233">
        <v>1953</v>
      </c>
    </row>
    <row r="333" spans="1:2" s="58" customFormat="1" ht="15" x14ac:dyDescent="0.2">
      <c r="A333" s="106" t="s">
        <v>825</v>
      </c>
      <c r="B333" s="141"/>
    </row>
    <row r="334" spans="1:2" s="30" customFormat="1" x14ac:dyDescent="0.2">
      <c r="A334" s="92" t="s">
        <v>480</v>
      </c>
      <c r="B334" s="10"/>
    </row>
    <row r="335" spans="1:2" s="30" customFormat="1" x14ac:dyDescent="0.2">
      <c r="A335" s="93" t="s">
        <v>481</v>
      </c>
      <c r="B335" s="10"/>
    </row>
    <row r="336" spans="1:2" s="30" customFormat="1" x14ac:dyDescent="0.2">
      <c r="A336" s="127" t="s">
        <v>357</v>
      </c>
      <c r="B336" s="10">
        <v>6569</v>
      </c>
    </row>
    <row r="337" spans="1:2" s="30" customFormat="1" x14ac:dyDescent="0.2">
      <c r="A337" s="127" t="s">
        <v>482</v>
      </c>
      <c r="B337" s="10">
        <v>5659</v>
      </c>
    </row>
    <row r="338" spans="1:2" s="30" customFormat="1" ht="14.25" x14ac:dyDescent="0.2">
      <c r="A338" s="207" t="s">
        <v>1309</v>
      </c>
      <c r="B338" s="10">
        <v>910</v>
      </c>
    </row>
    <row r="339" spans="1:2" s="30" customFormat="1" x14ac:dyDescent="0.2">
      <c r="A339" s="93" t="s">
        <v>483</v>
      </c>
      <c r="B339" s="10">
        <v>88144</v>
      </c>
    </row>
    <row r="340" spans="1:2" x14ac:dyDescent="0.2">
      <c r="A340" s="92" t="s">
        <v>484</v>
      </c>
      <c r="B340" s="10"/>
    </row>
    <row r="341" spans="1:2" s="30" customFormat="1" x14ac:dyDescent="0.2">
      <c r="A341" s="93" t="s">
        <v>481</v>
      </c>
      <c r="B341" s="10"/>
    </row>
    <row r="342" spans="1:2" s="30" customFormat="1" x14ac:dyDescent="0.2">
      <c r="A342" s="127" t="s">
        <v>357</v>
      </c>
      <c r="B342" s="10">
        <v>1388</v>
      </c>
    </row>
    <row r="343" spans="1:2" s="30" customFormat="1" x14ac:dyDescent="0.2">
      <c r="A343" s="127" t="s">
        <v>482</v>
      </c>
      <c r="B343" s="10">
        <v>738</v>
      </c>
    </row>
    <row r="344" spans="1:2" s="30" customFormat="1" ht="14.25" x14ac:dyDescent="0.2">
      <c r="A344" s="207" t="s">
        <v>1309</v>
      </c>
      <c r="B344" s="10">
        <v>650</v>
      </c>
    </row>
    <row r="345" spans="1:2" s="30" customFormat="1" x14ac:dyDescent="0.2">
      <c r="A345" s="93" t="s">
        <v>483</v>
      </c>
      <c r="B345" s="10">
        <v>11643</v>
      </c>
    </row>
    <row r="346" spans="1:2" s="30" customFormat="1" x14ac:dyDescent="0.2">
      <c r="A346" s="92" t="s">
        <v>485</v>
      </c>
      <c r="B346" s="10"/>
    </row>
    <row r="347" spans="1:2" s="30" customFormat="1" x14ac:dyDescent="0.2">
      <c r="A347" s="93" t="s">
        <v>481</v>
      </c>
      <c r="B347" s="10"/>
    </row>
    <row r="348" spans="1:2" s="30" customFormat="1" x14ac:dyDescent="0.2">
      <c r="A348" s="127" t="s">
        <v>357</v>
      </c>
      <c r="B348" s="10">
        <f>B349+B350</f>
        <v>1623</v>
      </c>
    </row>
    <row r="349" spans="1:2" s="30" customFormat="1" x14ac:dyDescent="0.2">
      <c r="A349" s="127" t="s">
        <v>482</v>
      </c>
      <c r="B349" s="10">
        <v>1141</v>
      </c>
    </row>
    <row r="350" spans="1:2" s="30" customFormat="1" ht="14.25" x14ac:dyDescent="0.2">
      <c r="A350" s="207" t="s">
        <v>1309</v>
      </c>
      <c r="B350" s="10">
        <v>482</v>
      </c>
    </row>
    <row r="351" spans="1:2" s="30" customFormat="1" x14ac:dyDescent="0.2">
      <c r="A351" s="93" t="s">
        <v>483</v>
      </c>
      <c r="B351" s="10">
        <v>4843</v>
      </c>
    </row>
    <row r="352" spans="1:2" s="30" customFormat="1" x14ac:dyDescent="0.2">
      <c r="A352" s="93" t="s">
        <v>1310</v>
      </c>
      <c r="B352" s="44"/>
    </row>
    <row r="353" spans="1:2" s="30" customFormat="1" x14ac:dyDescent="0.2">
      <c r="A353" s="93" t="s">
        <v>481</v>
      </c>
      <c r="B353" s="44"/>
    </row>
    <row r="354" spans="1:2" s="30" customFormat="1" x14ac:dyDescent="0.2">
      <c r="A354" s="93" t="s">
        <v>357</v>
      </c>
      <c r="B354" s="44">
        <v>5362</v>
      </c>
    </row>
    <row r="355" spans="1:2" s="30" customFormat="1" x14ac:dyDescent="0.2">
      <c r="A355" s="93" t="s">
        <v>482</v>
      </c>
      <c r="B355" s="44">
        <v>5362</v>
      </c>
    </row>
    <row r="356" spans="1:2" s="30" customFormat="1" ht="14.25" x14ac:dyDescent="0.2">
      <c r="A356" s="93" t="s">
        <v>1309</v>
      </c>
      <c r="B356" s="305" t="s">
        <v>36</v>
      </c>
    </row>
    <row r="357" spans="1:2" s="30" customFormat="1" x14ac:dyDescent="0.2">
      <c r="A357" s="93" t="s">
        <v>483</v>
      </c>
      <c r="B357" s="44">
        <v>34293</v>
      </c>
    </row>
    <row r="358" spans="1:2" s="30" customFormat="1" x14ac:dyDescent="0.2">
      <c r="A358" s="93" t="s">
        <v>583</v>
      </c>
      <c r="B358" s="44"/>
    </row>
    <row r="359" spans="1:2" s="30" customFormat="1" x14ac:dyDescent="0.2">
      <c r="A359" s="93" t="s">
        <v>481</v>
      </c>
      <c r="B359" s="44"/>
    </row>
    <row r="360" spans="1:2" s="30" customFormat="1" x14ac:dyDescent="0.2">
      <c r="A360" s="93" t="s">
        <v>357</v>
      </c>
      <c r="B360" s="44">
        <v>229</v>
      </c>
    </row>
    <row r="361" spans="1:2" s="30" customFormat="1" x14ac:dyDescent="0.2">
      <c r="A361" s="93" t="s">
        <v>482</v>
      </c>
      <c r="B361" s="44">
        <v>65</v>
      </c>
    </row>
    <row r="362" spans="1:2" s="30" customFormat="1" ht="14.25" x14ac:dyDescent="0.2">
      <c r="A362" s="93" t="s">
        <v>1309</v>
      </c>
      <c r="B362" s="44">
        <v>164</v>
      </c>
    </row>
    <row r="363" spans="1:2" s="30" customFormat="1" x14ac:dyDescent="0.2">
      <c r="A363" s="93" t="s">
        <v>483</v>
      </c>
      <c r="B363" s="44">
        <v>817</v>
      </c>
    </row>
    <row r="364" spans="1:2" s="30" customFormat="1" x14ac:dyDescent="0.2">
      <c r="A364" s="93" t="s">
        <v>1311</v>
      </c>
      <c r="B364" s="44"/>
    </row>
    <row r="365" spans="1:2" s="30" customFormat="1" x14ac:dyDescent="0.2">
      <c r="A365" s="93" t="s">
        <v>481</v>
      </c>
      <c r="B365" s="44"/>
    </row>
    <row r="366" spans="1:2" s="30" customFormat="1" x14ac:dyDescent="0.2">
      <c r="A366" s="93" t="s">
        <v>357</v>
      </c>
      <c r="B366" s="44">
        <v>1193</v>
      </c>
    </row>
    <row r="367" spans="1:2" s="30" customFormat="1" x14ac:dyDescent="0.2">
      <c r="A367" s="93" t="s">
        <v>482</v>
      </c>
      <c r="B367" s="44">
        <v>994</v>
      </c>
    </row>
    <row r="368" spans="1:2" s="30" customFormat="1" ht="14.25" x14ac:dyDescent="0.2">
      <c r="A368" s="93" t="s">
        <v>1309</v>
      </c>
      <c r="B368" s="44">
        <v>199</v>
      </c>
    </row>
    <row r="369" spans="1:2" s="30" customFormat="1" x14ac:dyDescent="0.2">
      <c r="A369" s="93" t="s">
        <v>483</v>
      </c>
      <c r="B369" s="44">
        <v>9264</v>
      </c>
    </row>
    <row r="370" spans="1:2" s="30" customFormat="1" x14ac:dyDescent="0.2">
      <c r="A370" s="93" t="s">
        <v>486</v>
      </c>
      <c r="B370" s="10"/>
    </row>
    <row r="371" spans="1:2" s="30" customFormat="1" x14ac:dyDescent="0.2">
      <c r="A371" s="93" t="s">
        <v>481</v>
      </c>
      <c r="B371" s="10"/>
    </row>
    <row r="372" spans="1:2" s="30" customFormat="1" x14ac:dyDescent="0.2">
      <c r="A372" s="127" t="s">
        <v>357</v>
      </c>
      <c r="B372" s="10">
        <f>B373+B374</f>
        <v>422</v>
      </c>
    </row>
    <row r="373" spans="1:2" s="30" customFormat="1" x14ac:dyDescent="0.2">
      <c r="A373" s="127" t="s">
        <v>482</v>
      </c>
      <c r="B373" s="10">
        <v>296</v>
      </c>
    </row>
    <row r="374" spans="1:2" s="30" customFormat="1" ht="14.25" x14ac:dyDescent="0.2">
      <c r="A374" s="207" t="s">
        <v>1309</v>
      </c>
      <c r="B374" s="10">
        <v>126</v>
      </c>
    </row>
    <row r="375" spans="1:2" s="30" customFormat="1" x14ac:dyDescent="0.2">
      <c r="A375" s="93" t="s">
        <v>483</v>
      </c>
      <c r="B375" s="10">
        <v>3770</v>
      </c>
    </row>
    <row r="376" spans="1:2" s="30" customFormat="1" x14ac:dyDescent="0.2">
      <c r="A376" s="92" t="s">
        <v>487</v>
      </c>
      <c r="B376" s="10"/>
    </row>
    <row r="377" spans="1:2" s="30" customFormat="1" x14ac:dyDescent="0.2">
      <c r="A377" s="93" t="s">
        <v>481</v>
      </c>
      <c r="B377" s="10"/>
    </row>
    <row r="378" spans="1:2" s="30" customFormat="1" x14ac:dyDescent="0.2">
      <c r="A378" s="127" t="s">
        <v>357</v>
      </c>
      <c r="B378" s="10">
        <f>B379+B380</f>
        <v>16786</v>
      </c>
    </row>
    <row r="379" spans="1:2" s="30" customFormat="1" x14ac:dyDescent="0.2">
      <c r="A379" s="127" t="s">
        <v>482</v>
      </c>
      <c r="B379" s="10">
        <v>14255</v>
      </c>
    </row>
    <row r="380" spans="1:2" s="30" customFormat="1" ht="14.25" x14ac:dyDescent="0.2">
      <c r="A380" s="207" t="s">
        <v>1309</v>
      </c>
      <c r="B380" s="10">
        <v>2531</v>
      </c>
    </row>
    <row r="381" spans="1:2" s="30" customFormat="1" x14ac:dyDescent="0.2">
      <c r="A381" s="178" t="s">
        <v>483</v>
      </c>
      <c r="B381" s="122">
        <v>152774</v>
      </c>
    </row>
    <row r="382" spans="1:2" s="30" customFormat="1" x14ac:dyDescent="0.2">
      <c r="A382" s="102"/>
      <c r="B382" s="91"/>
    </row>
    <row r="383" spans="1:2" s="177" customFormat="1" x14ac:dyDescent="0.2">
      <c r="A383" s="197" t="s">
        <v>1266</v>
      </c>
      <c r="B383" s="91"/>
    </row>
    <row r="384" spans="1:2" s="30" customFormat="1" x14ac:dyDescent="0.2">
      <c r="A384" s="8" t="s">
        <v>436</v>
      </c>
      <c r="B384" s="91"/>
    </row>
    <row r="385" spans="1:2" s="30" customFormat="1" x14ac:dyDescent="0.2">
      <c r="A385" s="8"/>
      <c r="B385" s="91"/>
    </row>
    <row r="386" spans="1:2" s="30" customFormat="1" x14ac:dyDescent="0.2">
      <c r="A386" s="8"/>
      <c r="B386" s="91"/>
    </row>
    <row r="387" spans="1:2" s="30" customFormat="1" x14ac:dyDescent="0.2">
      <c r="A387" s="8"/>
      <c r="B387" s="91"/>
    </row>
    <row r="388" spans="1:2" s="30" customFormat="1" ht="15.75" x14ac:dyDescent="0.25">
      <c r="A388" s="31" t="s">
        <v>1116</v>
      </c>
      <c r="B388" s="1"/>
    </row>
    <row r="389" spans="1:2" s="30" customFormat="1" x14ac:dyDescent="0.2">
      <c r="A389" s="34"/>
      <c r="B389" s="233">
        <v>1953</v>
      </c>
    </row>
    <row r="390" spans="1:2" s="30" customFormat="1" x14ac:dyDescent="0.2">
      <c r="A390" s="106" t="s">
        <v>752</v>
      </c>
      <c r="B390" s="91"/>
    </row>
    <row r="391" spans="1:2" s="30" customFormat="1" x14ac:dyDescent="0.2">
      <c r="A391" s="92" t="s">
        <v>488</v>
      </c>
      <c r="B391" s="91">
        <v>2490</v>
      </c>
    </row>
    <row r="392" spans="1:2" s="30" customFormat="1" x14ac:dyDescent="0.2">
      <c r="A392" s="92" t="s">
        <v>321</v>
      </c>
    </row>
    <row r="393" spans="1:2" s="30" customFormat="1" x14ac:dyDescent="0.2">
      <c r="A393" s="83" t="s">
        <v>489</v>
      </c>
      <c r="B393" s="10">
        <f>B394+B395</f>
        <v>1505</v>
      </c>
    </row>
    <row r="394" spans="1:2" s="30" customFormat="1" x14ac:dyDescent="0.2">
      <c r="A394" s="83" t="s">
        <v>490</v>
      </c>
      <c r="B394" s="30">
        <v>942</v>
      </c>
    </row>
    <row r="395" spans="1:2" s="30" customFormat="1" x14ac:dyDescent="0.2">
      <c r="A395" s="83" t="s">
        <v>491</v>
      </c>
      <c r="B395" s="30">
        <v>563</v>
      </c>
    </row>
    <row r="396" spans="1:2" s="30" customFormat="1" x14ac:dyDescent="0.2">
      <c r="A396" s="92" t="s">
        <v>529</v>
      </c>
    </row>
    <row r="397" spans="1:2" s="30" customFormat="1" x14ac:dyDescent="0.2">
      <c r="A397" s="83" t="s">
        <v>492</v>
      </c>
      <c r="B397" s="30">
        <f>SUM(B398:B400)</f>
        <v>246</v>
      </c>
    </row>
    <row r="398" spans="1:2" s="30" customFormat="1" x14ac:dyDescent="0.2">
      <c r="A398" s="83" t="s">
        <v>494</v>
      </c>
      <c r="B398" s="30">
        <v>33</v>
      </c>
    </row>
    <row r="399" spans="1:2" s="30" customFormat="1" x14ac:dyDescent="0.2">
      <c r="A399" s="83" t="s">
        <v>493</v>
      </c>
      <c r="B399" s="30">
        <v>179</v>
      </c>
    </row>
    <row r="400" spans="1:2" s="30" customFormat="1" x14ac:dyDescent="0.2">
      <c r="A400" s="83" t="s">
        <v>495</v>
      </c>
      <c r="B400" s="30">
        <v>34</v>
      </c>
    </row>
    <row r="401" spans="1:2" s="30" customFormat="1" x14ac:dyDescent="0.2">
      <c r="A401" s="92" t="s">
        <v>499</v>
      </c>
    </row>
    <row r="402" spans="1:2" s="30" customFormat="1" x14ac:dyDescent="0.2">
      <c r="A402" s="83" t="s">
        <v>496</v>
      </c>
      <c r="B402" s="30">
        <f>SUM(B403:B405)</f>
        <v>739</v>
      </c>
    </row>
    <row r="403" spans="1:2" s="30" customFormat="1" x14ac:dyDescent="0.2">
      <c r="A403" s="83" t="s">
        <v>188</v>
      </c>
      <c r="B403" s="30">
        <v>282</v>
      </c>
    </row>
    <row r="404" spans="1:2" s="30" customFormat="1" x14ac:dyDescent="0.2">
      <c r="A404" s="83" t="s">
        <v>497</v>
      </c>
      <c r="B404" s="30">
        <v>340</v>
      </c>
    </row>
    <row r="405" spans="1:2" s="30" customFormat="1" x14ac:dyDescent="0.2">
      <c r="A405" s="131" t="s">
        <v>189</v>
      </c>
      <c r="B405" s="108">
        <v>117</v>
      </c>
    </row>
    <row r="406" spans="1:2" s="30" customFormat="1" ht="12" customHeight="1" x14ac:dyDescent="0.2">
      <c r="A406" s="129"/>
      <c r="B406"/>
    </row>
    <row r="407" spans="1:2" x14ac:dyDescent="0.2">
      <c r="A407" s="8" t="s">
        <v>436</v>
      </c>
    </row>
    <row r="409" spans="1:2" s="30" customFormat="1" x14ac:dyDescent="0.2">
      <c r="A409"/>
      <c r="B409" s="32"/>
    </row>
    <row r="410" spans="1:2" s="30" customFormat="1" x14ac:dyDescent="0.2">
      <c r="A410"/>
    </row>
    <row r="411" spans="1:2" s="30" customFormat="1" ht="15.75" x14ac:dyDescent="0.25">
      <c r="A411" s="31" t="s">
        <v>68</v>
      </c>
    </row>
    <row r="412" spans="1:2" x14ac:dyDescent="0.2">
      <c r="A412" s="45"/>
      <c r="B412" s="233">
        <v>1953</v>
      </c>
    </row>
    <row r="413" spans="1:2" x14ac:dyDescent="0.2">
      <c r="A413" s="87" t="s">
        <v>69</v>
      </c>
      <c r="B413" s="32"/>
    </row>
    <row r="414" spans="1:2" x14ac:dyDescent="0.2">
      <c r="A414" s="118" t="s">
        <v>237</v>
      </c>
      <c r="B414" s="10">
        <v>1318</v>
      </c>
    </row>
    <row r="415" spans="1:2" x14ac:dyDescent="0.2">
      <c r="A415" s="118" t="s">
        <v>71</v>
      </c>
      <c r="B415" s="10">
        <v>5825</v>
      </c>
    </row>
    <row r="416" spans="1:2" x14ac:dyDescent="0.2">
      <c r="A416" s="118" t="s">
        <v>498</v>
      </c>
      <c r="B416" s="32">
        <v>150</v>
      </c>
    </row>
    <row r="417" spans="1:2" x14ac:dyDescent="0.2">
      <c r="A417" s="118" t="s">
        <v>238</v>
      </c>
      <c r="B417" s="32">
        <v>62</v>
      </c>
    </row>
    <row r="418" spans="1:2" x14ac:dyDescent="0.2">
      <c r="A418" s="118" t="s">
        <v>239</v>
      </c>
      <c r="B418" s="32">
        <v>5</v>
      </c>
    </row>
    <row r="419" spans="1:2" x14ac:dyDescent="0.2">
      <c r="A419" s="118" t="s">
        <v>377</v>
      </c>
      <c r="B419" s="122">
        <v>3045</v>
      </c>
    </row>
    <row r="420" spans="1:2" x14ac:dyDescent="0.2">
      <c r="A420" s="47"/>
      <c r="B420" s="32"/>
    </row>
    <row r="421" spans="1:2" x14ac:dyDescent="0.2">
      <c r="A421" s="8" t="s">
        <v>436</v>
      </c>
    </row>
    <row r="422" spans="1:2" x14ac:dyDescent="0.2">
      <c r="A422" s="8"/>
    </row>
    <row r="423" spans="1:2" x14ac:dyDescent="0.2">
      <c r="B423" s="1"/>
    </row>
    <row r="425" spans="1:2" ht="15.75" x14ac:dyDescent="0.25">
      <c r="A425" s="31" t="s">
        <v>1104</v>
      </c>
    </row>
    <row r="426" spans="1:2" x14ac:dyDescent="0.2">
      <c r="A426" s="34"/>
      <c r="B426" s="233">
        <v>1953</v>
      </c>
    </row>
    <row r="427" spans="1:2" x14ac:dyDescent="0.2">
      <c r="A427" s="32" t="s">
        <v>77</v>
      </c>
      <c r="B427" s="1"/>
    </row>
    <row r="428" spans="1:2" x14ac:dyDescent="0.2">
      <c r="A428" s="32" t="s">
        <v>503</v>
      </c>
      <c r="B428" s="27" t="s">
        <v>36</v>
      </c>
    </row>
    <row r="429" spans="1:2" x14ac:dyDescent="0.2">
      <c r="A429" s="32" t="s">
        <v>502</v>
      </c>
      <c r="B429" s="27" t="s">
        <v>36</v>
      </c>
    </row>
    <row r="430" spans="1:2" x14ac:dyDescent="0.2">
      <c r="A430" s="32" t="s">
        <v>501</v>
      </c>
      <c r="B430" s="27" t="s">
        <v>36</v>
      </c>
    </row>
    <row r="431" spans="1:2" s="30" customFormat="1" x14ac:dyDescent="0.2">
      <c r="A431" s="132" t="s">
        <v>500</v>
      </c>
      <c r="B431" s="27" t="s">
        <v>36</v>
      </c>
    </row>
    <row r="432" spans="1:2" x14ac:dyDescent="0.2">
      <c r="A432" s="92" t="s">
        <v>499</v>
      </c>
      <c r="B432" s="27" t="s">
        <v>36</v>
      </c>
    </row>
    <row r="433" spans="1:2" x14ac:dyDescent="0.2">
      <c r="A433" s="32" t="s">
        <v>83</v>
      </c>
      <c r="B433" s="10"/>
    </row>
    <row r="434" spans="1:2" x14ac:dyDescent="0.2">
      <c r="A434" s="32" t="s">
        <v>504</v>
      </c>
      <c r="B434" s="10">
        <v>506</v>
      </c>
    </row>
    <row r="435" spans="1:2" x14ac:dyDescent="0.2">
      <c r="A435" s="32" t="s">
        <v>505</v>
      </c>
      <c r="B435" s="10">
        <v>602</v>
      </c>
    </row>
    <row r="436" spans="1:2" x14ac:dyDescent="0.2">
      <c r="A436" s="32" t="s">
        <v>506</v>
      </c>
      <c r="B436" s="10">
        <v>72</v>
      </c>
    </row>
    <row r="437" spans="1:2" s="30" customFormat="1" x14ac:dyDescent="0.2">
      <c r="A437" s="32" t="s">
        <v>507</v>
      </c>
      <c r="B437" s="10">
        <v>201</v>
      </c>
    </row>
    <row r="438" spans="1:2" x14ac:dyDescent="0.2">
      <c r="A438" s="92" t="s">
        <v>499</v>
      </c>
      <c r="B438" s="27" t="s">
        <v>36</v>
      </c>
    </row>
    <row r="439" spans="1:2" x14ac:dyDescent="0.2">
      <c r="A439" s="32" t="s">
        <v>240</v>
      </c>
      <c r="B439" s="10"/>
    </row>
    <row r="440" spans="1:2" x14ac:dyDescent="0.2">
      <c r="A440" s="32" t="s">
        <v>88</v>
      </c>
      <c r="B440" s="10"/>
    </row>
    <row r="441" spans="1:2" x14ac:dyDescent="0.2">
      <c r="A441" s="32" t="s">
        <v>89</v>
      </c>
      <c r="B441" s="78" t="s">
        <v>36</v>
      </c>
    </row>
    <row r="442" spans="1:2" x14ac:dyDescent="0.2">
      <c r="A442" s="32" t="s">
        <v>91</v>
      </c>
      <c r="B442" s="78" t="s">
        <v>36</v>
      </c>
    </row>
    <row r="443" spans="1:2" s="30" customFormat="1" x14ac:dyDescent="0.2">
      <c r="A443" s="32" t="s">
        <v>92</v>
      </c>
      <c r="B443" s="78" t="s">
        <v>36</v>
      </c>
    </row>
    <row r="444" spans="1:2" x14ac:dyDescent="0.2">
      <c r="A444" s="26" t="s">
        <v>94</v>
      </c>
      <c r="B444" s="27"/>
    </row>
    <row r="445" spans="1:2" x14ac:dyDescent="0.2">
      <c r="A445" s="26" t="s">
        <v>95</v>
      </c>
      <c r="B445" s="27">
        <v>545</v>
      </c>
    </row>
    <row r="446" spans="1:2" x14ac:dyDescent="0.2">
      <c r="A446" s="26" t="s">
        <v>96</v>
      </c>
      <c r="B446" s="27">
        <v>98</v>
      </c>
    </row>
    <row r="447" spans="1:2" x14ac:dyDescent="0.2">
      <c r="A447" s="26" t="s">
        <v>97</v>
      </c>
      <c r="B447" s="27">
        <v>37</v>
      </c>
    </row>
    <row r="448" spans="1:2" x14ac:dyDescent="0.2">
      <c r="A448" s="136" t="s">
        <v>98</v>
      </c>
      <c r="B448" s="139">
        <v>247</v>
      </c>
    </row>
    <row r="449" spans="1:2" s="30" customFormat="1" x14ac:dyDescent="0.2">
      <c r="A449" s="26"/>
      <c r="B449" s="48"/>
    </row>
    <row r="450" spans="1:2" s="30" customFormat="1" x14ac:dyDescent="0.2">
      <c r="A450" s="8" t="s">
        <v>436</v>
      </c>
      <c r="B450" s="48"/>
    </row>
    <row r="451" spans="1:2" s="30" customFormat="1" x14ac:dyDescent="0.2">
      <c r="A451" s="8"/>
      <c r="B451" s="48"/>
    </row>
    <row r="452" spans="1:2" s="30" customFormat="1" x14ac:dyDescent="0.2">
      <c r="A452" s="8"/>
      <c r="B452" s="48"/>
    </row>
    <row r="453" spans="1:2" s="30" customFormat="1" x14ac:dyDescent="0.2">
      <c r="A453" s="8"/>
      <c r="B453" s="48"/>
    </row>
    <row r="454" spans="1:2" s="30" customFormat="1" ht="15.75" x14ac:dyDescent="0.25">
      <c r="A454" s="31" t="s">
        <v>1105</v>
      </c>
    </row>
    <row r="455" spans="1:2" x14ac:dyDescent="0.2">
      <c r="A455" s="34"/>
      <c r="B455" s="233">
        <v>1953</v>
      </c>
    </row>
    <row r="456" spans="1:2" s="30" customFormat="1" x14ac:dyDescent="0.2">
      <c r="A456" s="26" t="s">
        <v>354</v>
      </c>
      <c r="B456" s="10">
        <v>92910</v>
      </c>
    </row>
    <row r="457" spans="1:2" s="30" customFormat="1" x14ac:dyDescent="0.2">
      <c r="A457" s="26" t="s">
        <v>100</v>
      </c>
      <c r="B457" s="10">
        <v>36106</v>
      </c>
    </row>
    <row r="458" spans="1:2" s="30" customFormat="1" x14ac:dyDescent="0.2">
      <c r="A458" s="26" t="s">
        <v>101</v>
      </c>
      <c r="B458" s="10">
        <v>51933</v>
      </c>
    </row>
    <row r="459" spans="1:2" s="30" customFormat="1" x14ac:dyDescent="0.2">
      <c r="A459" s="26" t="s">
        <v>102</v>
      </c>
      <c r="B459" s="10">
        <v>144</v>
      </c>
    </row>
    <row r="460" spans="1:2" x14ac:dyDescent="0.2">
      <c r="A460" s="26" t="s">
        <v>241</v>
      </c>
      <c r="B460" s="10">
        <v>2362</v>
      </c>
    </row>
    <row r="461" spans="1:2" x14ac:dyDescent="0.2">
      <c r="A461" s="136" t="s">
        <v>104</v>
      </c>
      <c r="B461" s="122">
        <v>117</v>
      </c>
    </row>
    <row r="462" spans="1:2" s="30" customFormat="1" x14ac:dyDescent="0.2">
      <c r="A462" s="26"/>
      <c r="B462" s="91"/>
    </row>
    <row r="463" spans="1:2" s="30" customFormat="1" x14ac:dyDescent="0.2">
      <c r="A463" s="8" t="s">
        <v>436</v>
      </c>
      <c r="B463" s="91"/>
    </row>
    <row r="464" spans="1:2" s="30" customFormat="1" x14ac:dyDescent="0.2">
      <c r="A464" s="8"/>
      <c r="B464" s="91"/>
    </row>
    <row r="465" spans="1:2" s="30" customFormat="1" x14ac:dyDescent="0.2">
      <c r="A465" s="8"/>
      <c r="B465" s="91"/>
    </row>
    <row r="466" spans="1:2" s="30" customFormat="1" x14ac:dyDescent="0.2">
      <c r="A466" s="8"/>
      <c r="B466" s="91"/>
    </row>
    <row r="467" spans="1:2" s="30" customFormat="1" ht="31.5" x14ac:dyDescent="0.25">
      <c r="A467" s="280" t="s">
        <v>1106</v>
      </c>
    </row>
    <row r="468" spans="1:2" x14ac:dyDescent="0.2">
      <c r="A468" s="34"/>
      <c r="B468" s="233">
        <v>1953</v>
      </c>
    </row>
    <row r="469" spans="1:2" s="30" customFormat="1" x14ac:dyDescent="0.2">
      <c r="A469" s="81" t="s">
        <v>1060</v>
      </c>
    </row>
    <row r="470" spans="1:2" s="30" customFormat="1" x14ac:dyDescent="0.2">
      <c r="A470" s="111" t="s">
        <v>564</v>
      </c>
      <c r="B470" s="27"/>
    </row>
    <row r="471" spans="1:2" s="30" customFormat="1" ht="14.25" x14ac:dyDescent="0.2">
      <c r="A471" s="83" t="s">
        <v>1267</v>
      </c>
      <c r="B471" s="27">
        <v>36102</v>
      </c>
    </row>
    <row r="472" spans="1:2" s="30" customFormat="1" x14ac:dyDescent="0.2">
      <c r="A472" s="133" t="s">
        <v>509</v>
      </c>
      <c r="B472" s="10">
        <v>607</v>
      </c>
    </row>
    <row r="473" spans="1:2" x14ac:dyDescent="0.2">
      <c r="A473" s="111" t="s">
        <v>508</v>
      </c>
      <c r="B473" s="10"/>
    </row>
    <row r="474" spans="1:2" ht="14.25" x14ac:dyDescent="0.2">
      <c r="A474" s="83" t="s">
        <v>1267</v>
      </c>
      <c r="B474" s="10">
        <v>6801</v>
      </c>
    </row>
    <row r="475" spans="1:2" x14ac:dyDescent="0.2">
      <c r="A475" s="133" t="s">
        <v>509</v>
      </c>
      <c r="B475" s="10">
        <v>1277</v>
      </c>
    </row>
    <row r="476" spans="1:2" x14ac:dyDescent="0.2">
      <c r="A476" s="111" t="s">
        <v>565</v>
      </c>
      <c r="B476" s="10"/>
    </row>
    <row r="477" spans="1:2" ht="14.25" x14ac:dyDescent="0.2">
      <c r="A477" s="83" t="s">
        <v>1267</v>
      </c>
      <c r="B477" s="10">
        <v>1116</v>
      </c>
    </row>
    <row r="478" spans="1:2" x14ac:dyDescent="0.2">
      <c r="A478" s="133" t="s">
        <v>509</v>
      </c>
      <c r="B478" s="10">
        <v>543</v>
      </c>
    </row>
    <row r="479" spans="1:2" x14ac:dyDescent="0.2">
      <c r="A479" s="111" t="s">
        <v>510</v>
      </c>
      <c r="B479" s="10"/>
    </row>
    <row r="480" spans="1:2" x14ac:dyDescent="0.2">
      <c r="A480" s="133" t="s">
        <v>511</v>
      </c>
      <c r="B480" s="10">
        <v>9293</v>
      </c>
    </row>
    <row r="481" spans="1:2" x14ac:dyDescent="0.2">
      <c r="A481" s="133" t="s">
        <v>512</v>
      </c>
      <c r="B481" s="10">
        <v>15512</v>
      </c>
    </row>
    <row r="482" spans="1:2" x14ac:dyDescent="0.2">
      <c r="A482" s="111" t="s">
        <v>513</v>
      </c>
      <c r="B482" s="10"/>
    </row>
    <row r="483" spans="1:2" x14ac:dyDescent="0.2">
      <c r="A483" s="133" t="s">
        <v>514</v>
      </c>
      <c r="B483" s="10">
        <v>14945</v>
      </c>
    </row>
    <row r="484" spans="1:2" x14ac:dyDescent="0.2">
      <c r="A484" s="133" t="s">
        <v>515</v>
      </c>
      <c r="B484" s="10">
        <v>38150</v>
      </c>
    </row>
    <row r="485" spans="1:2" x14ac:dyDescent="0.2">
      <c r="A485" s="133" t="s">
        <v>516</v>
      </c>
      <c r="B485" s="10">
        <v>1553</v>
      </c>
    </row>
    <row r="486" spans="1:2" x14ac:dyDescent="0.2">
      <c r="A486" s="133" t="s">
        <v>517</v>
      </c>
      <c r="B486" s="122">
        <v>15425</v>
      </c>
    </row>
    <row r="487" spans="1:2" x14ac:dyDescent="0.2">
      <c r="A487" s="37"/>
      <c r="B487" s="1"/>
    </row>
    <row r="488" spans="1:2" x14ac:dyDescent="0.2">
      <c r="A488" s="13" t="s">
        <v>1268</v>
      </c>
    </row>
    <row r="489" spans="1:2" x14ac:dyDescent="0.2">
      <c r="A489" s="8" t="s">
        <v>436</v>
      </c>
    </row>
    <row r="491" spans="1:2" x14ac:dyDescent="0.2">
      <c r="B491" s="1"/>
    </row>
    <row r="493" spans="1:2" s="30" customFormat="1" ht="15.75" x14ac:dyDescent="0.25">
      <c r="A493" s="31" t="s">
        <v>637</v>
      </c>
    </row>
    <row r="494" spans="1:2" x14ac:dyDescent="0.2">
      <c r="A494" s="34"/>
      <c r="B494" s="233">
        <v>1953</v>
      </c>
    </row>
    <row r="495" spans="1:2" x14ac:dyDescent="0.2">
      <c r="A495" s="32" t="s">
        <v>115</v>
      </c>
      <c r="B495" s="36">
        <v>2</v>
      </c>
    </row>
    <row r="496" spans="1:2" x14ac:dyDescent="0.2">
      <c r="A496" s="32" t="s">
        <v>116</v>
      </c>
      <c r="B496" s="196">
        <v>2</v>
      </c>
    </row>
    <row r="497" spans="1:2" x14ac:dyDescent="0.2">
      <c r="A497" s="33"/>
    </row>
    <row r="498" spans="1:2" x14ac:dyDescent="0.2">
      <c r="A498" s="8" t="s">
        <v>436</v>
      </c>
    </row>
    <row r="500" spans="1:2" x14ac:dyDescent="0.2">
      <c r="B500" s="32"/>
    </row>
    <row r="502" spans="1:2" ht="31.5" x14ac:dyDescent="0.25">
      <c r="A502" s="278" t="s">
        <v>1094</v>
      </c>
    </row>
    <row r="503" spans="1:2" x14ac:dyDescent="0.2">
      <c r="A503" s="56"/>
      <c r="B503" s="233">
        <v>1953</v>
      </c>
    </row>
    <row r="504" spans="1:2" s="30" customFormat="1" x14ac:dyDescent="0.2">
      <c r="A504" s="87" t="s">
        <v>1095</v>
      </c>
      <c r="B504" s="32"/>
    </row>
    <row r="505" spans="1:2" x14ac:dyDescent="0.2">
      <c r="A505" s="43" t="s">
        <v>245</v>
      </c>
      <c r="B505" s="32">
        <v>2</v>
      </c>
    </row>
    <row r="506" spans="1:2" x14ac:dyDescent="0.2">
      <c r="A506" s="43" t="s">
        <v>256</v>
      </c>
      <c r="B506" s="32"/>
    </row>
    <row r="507" spans="1:2" x14ac:dyDescent="0.2">
      <c r="A507" s="43" t="s">
        <v>257</v>
      </c>
      <c r="B507" s="32">
        <v>316</v>
      </c>
    </row>
    <row r="508" spans="1:2" x14ac:dyDescent="0.2">
      <c r="A508" s="43" t="s">
        <v>258</v>
      </c>
      <c r="B508" s="32">
        <v>844</v>
      </c>
    </row>
    <row r="509" spans="1:2" x14ac:dyDescent="0.2">
      <c r="A509" s="43" t="s">
        <v>246</v>
      </c>
      <c r="B509" s="10">
        <v>1149</v>
      </c>
    </row>
    <row r="510" spans="1:2" x14ac:dyDescent="0.2">
      <c r="A510" s="43" t="s">
        <v>557</v>
      </c>
      <c r="B510" s="32">
        <v>11</v>
      </c>
    </row>
    <row r="511" spans="1:2" x14ac:dyDescent="0.2">
      <c r="A511" s="119" t="s">
        <v>518</v>
      </c>
      <c r="B511" s="10">
        <f>SUM(B509:B510)</f>
        <v>1160</v>
      </c>
    </row>
    <row r="512" spans="1:2" x14ac:dyDescent="0.2">
      <c r="A512" s="43" t="s">
        <v>247</v>
      </c>
      <c r="B512" s="32"/>
    </row>
    <row r="513" spans="1:2" x14ac:dyDescent="0.2">
      <c r="A513" s="43" t="s">
        <v>248</v>
      </c>
      <c r="B513" s="32">
        <v>139</v>
      </c>
    </row>
    <row r="514" spans="1:2" x14ac:dyDescent="0.2">
      <c r="A514" s="43" t="s">
        <v>255</v>
      </c>
      <c r="B514" s="32">
        <v>14</v>
      </c>
    </row>
    <row r="515" spans="1:2" x14ac:dyDescent="0.2">
      <c r="A515" s="43" t="s">
        <v>558</v>
      </c>
      <c r="B515" s="32">
        <v>1</v>
      </c>
    </row>
    <row r="516" spans="1:2" s="30" customFormat="1" x14ac:dyDescent="0.2">
      <c r="A516" s="43" t="s">
        <v>249</v>
      </c>
      <c r="B516" s="32">
        <f>SUM(B513:B515)</f>
        <v>154</v>
      </c>
    </row>
    <row r="517" spans="1:2" x14ac:dyDescent="0.2">
      <c r="A517" s="43" t="s">
        <v>250</v>
      </c>
      <c r="B517" s="32">
        <v>918</v>
      </c>
    </row>
    <row r="518" spans="1:2" x14ac:dyDescent="0.2">
      <c r="A518" s="43" t="s">
        <v>251</v>
      </c>
      <c r="B518" s="32">
        <v>8</v>
      </c>
    </row>
    <row r="519" spans="1:2" x14ac:dyDescent="0.2">
      <c r="A519" s="43" t="s">
        <v>519</v>
      </c>
      <c r="B519" s="32">
        <v>28</v>
      </c>
    </row>
    <row r="520" spans="1:2" x14ac:dyDescent="0.2">
      <c r="A520" s="43" t="s">
        <v>530</v>
      </c>
      <c r="B520" s="32"/>
    </row>
    <row r="521" spans="1:2" x14ac:dyDescent="0.2">
      <c r="A521" s="43" t="s">
        <v>252</v>
      </c>
      <c r="B521" s="32">
        <v>1</v>
      </c>
    </row>
    <row r="522" spans="1:2" x14ac:dyDescent="0.2">
      <c r="A522" s="43" t="s">
        <v>317</v>
      </c>
      <c r="B522" s="32">
        <v>4</v>
      </c>
    </row>
    <row r="523" spans="1:2" x14ac:dyDescent="0.2">
      <c r="A523" s="43" t="s">
        <v>531</v>
      </c>
      <c r="B523" s="32"/>
    </row>
    <row r="524" spans="1:2" x14ac:dyDescent="0.2">
      <c r="A524" s="43" t="s">
        <v>253</v>
      </c>
      <c r="B524" s="32">
        <v>152</v>
      </c>
    </row>
    <row r="525" spans="1:2" x14ac:dyDescent="0.2">
      <c r="A525" s="121" t="s">
        <v>254</v>
      </c>
      <c r="B525" s="136">
        <v>3</v>
      </c>
    </row>
    <row r="526" spans="1:2" s="30" customFormat="1" x14ac:dyDescent="0.2">
      <c r="A526" s="57"/>
      <c r="B526" s="26"/>
    </row>
    <row r="527" spans="1:2" s="30" customFormat="1" x14ac:dyDescent="0.2">
      <c r="A527" s="8" t="s">
        <v>436</v>
      </c>
      <c r="B527" s="26"/>
    </row>
    <row r="528" spans="1:2" s="30" customFormat="1" x14ac:dyDescent="0.2">
      <c r="A528" s="8"/>
      <c r="B528" s="26"/>
    </row>
    <row r="529" spans="1:2" s="30" customFormat="1" x14ac:dyDescent="0.2">
      <c r="A529" s="8"/>
      <c r="B529" s="26"/>
    </row>
    <row r="530" spans="1:2" s="30" customFormat="1" x14ac:dyDescent="0.2">
      <c r="A530" s="8"/>
      <c r="B530" s="26"/>
    </row>
    <row r="531" spans="1:2" s="30" customFormat="1" ht="15.75" x14ac:dyDescent="0.25">
      <c r="A531" s="46" t="s">
        <v>1096</v>
      </c>
    </row>
    <row r="532" spans="1:2" x14ac:dyDescent="0.2">
      <c r="A532" s="56"/>
      <c r="B532" s="233">
        <v>1953</v>
      </c>
    </row>
    <row r="533" spans="1:2" x14ac:dyDescent="0.2">
      <c r="A533" s="86" t="s">
        <v>1095</v>
      </c>
      <c r="B533" s="26"/>
    </row>
    <row r="534" spans="1:2" s="30" customFormat="1" x14ac:dyDescent="0.2">
      <c r="A534" s="26" t="s">
        <v>259</v>
      </c>
      <c r="B534" s="32">
        <v>1</v>
      </c>
    </row>
    <row r="535" spans="1:2" s="30" customFormat="1" x14ac:dyDescent="0.2">
      <c r="A535" s="26" t="s">
        <v>260</v>
      </c>
      <c r="B535" s="32"/>
    </row>
    <row r="536" spans="1:2" x14ac:dyDescent="0.2">
      <c r="A536" s="26" t="s">
        <v>261</v>
      </c>
      <c r="B536" s="32">
        <v>381</v>
      </c>
    </row>
    <row r="537" spans="1:2" s="30" customFormat="1" x14ac:dyDescent="0.2">
      <c r="A537" s="26" t="s">
        <v>262</v>
      </c>
      <c r="B537" s="78" t="s">
        <v>36</v>
      </c>
    </row>
    <row r="538" spans="1:2" s="30" customFormat="1" x14ac:dyDescent="0.2">
      <c r="A538" s="26" t="s">
        <v>263</v>
      </c>
      <c r="B538" s="32">
        <v>234</v>
      </c>
    </row>
    <row r="539" spans="1:2" x14ac:dyDescent="0.2">
      <c r="A539" s="26" t="s">
        <v>264</v>
      </c>
      <c r="B539" s="32">
        <v>986</v>
      </c>
    </row>
    <row r="540" spans="1:2" x14ac:dyDescent="0.2">
      <c r="A540" s="43" t="s">
        <v>265</v>
      </c>
      <c r="B540" s="32">
        <v>575</v>
      </c>
    </row>
    <row r="541" spans="1:2" x14ac:dyDescent="0.2">
      <c r="A541" s="43" t="s">
        <v>318</v>
      </c>
      <c r="B541" s="32">
        <v>192</v>
      </c>
    </row>
    <row r="542" spans="1:2" x14ac:dyDescent="0.2">
      <c r="A542" s="43" t="s">
        <v>266</v>
      </c>
      <c r="B542" s="32">
        <v>141</v>
      </c>
    </row>
    <row r="543" spans="1:2" x14ac:dyDescent="0.2">
      <c r="A543" s="43" t="s">
        <v>520</v>
      </c>
      <c r="B543" s="32">
        <v>19</v>
      </c>
    </row>
    <row r="544" spans="1:2" x14ac:dyDescent="0.2">
      <c r="A544" s="43" t="s">
        <v>267</v>
      </c>
      <c r="B544" s="32"/>
    </row>
    <row r="545" spans="1:2" x14ac:dyDescent="0.2">
      <c r="A545" s="119" t="s">
        <v>523</v>
      </c>
      <c r="B545" s="134" t="s">
        <v>36</v>
      </c>
    </row>
    <row r="546" spans="1:2" x14ac:dyDescent="0.2">
      <c r="A546" s="119" t="s">
        <v>522</v>
      </c>
      <c r="B546" s="134">
        <v>13</v>
      </c>
    </row>
    <row r="547" spans="1:2" x14ac:dyDescent="0.2">
      <c r="A547" s="102" t="s">
        <v>521</v>
      </c>
      <c r="B547" s="134" t="s">
        <v>36</v>
      </c>
    </row>
    <row r="548" spans="1:2" x14ac:dyDescent="0.2">
      <c r="A548" s="119" t="s">
        <v>524</v>
      </c>
      <c r="B548" s="68" t="s">
        <v>36</v>
      </c>
    </row>
    <row r="549" spans="1:2" x14ac:dyDescent="0.2">
      <c r="A549" s="43" t="s">
        <v>271</v>
      </c>
      <c r="B549" s="32"/>
    </row>
    <row r="550" spans="1:2" x14ac:dyDescent="0.2">
      <c r="A550" s="43" t="s">
        <v>525</v>
      </c>
      <c r="B550" s="68" t="s">
        <v>36</v>
      </c>
    </row>
    <row r="551" spans="1:2" x14ac:dyDescent="0.2">
      <c r="A551" s="43" t="s">
        <v>526</v>
      </c>
      <c r="B551" s="134">
        <v>2</v>
      </c>
    </row>
    <row r="552" spans="1:2" s="30" customFormat="1" x14ac:dyDescent="0.2">
      <c r="A552" s="57" t="s">
        <v>270</v>
      </c>
      <c r="B552" s="143" t="s">
        <v>36</v>
      </c>
    </row>
    <row r="553" spans="1:2" s="30" customFormat="1" ht="12" customHeight="1" x14ac:dyDescent="0.2">
      <c r="A553" s="57"/>
      <c r="B553" s="143"/>
    </row>
    <row r="554" spans="1:2" s="30" customFormat="1" x14ac:dyDescent="0.2">
      <c r="A554" s="86" t="s">
        <v>1097</v>
      </c>
      <c r="B554" s="1"/>
    </row>
    <row r="555" spans="1:2" s="30" customFormat="1" x14ac:dyDescent="0.2">
      <c r="A555" s="26" t="s">
        <v>260</v>
      </c>
    </row>
    <row r="556" spans="1:2" x14ac:dyDescent="0.2">
      <c r="A556" s="26" t="s">
        <v>261</v>
      </c>
      <c r="B556" s="10">
        <v>4144</v>
      </c>
    </row>
    <row r="557" spans="1:2" s="30" customFormat="1" x14ac:dyDescent="0.2">
      <c r="A557" s="26" t="s">
        <v>262</v>
      </c>
      <c r="B557" s="32">
        <v>70</v>
      </c>
    </row>
    <row r="558" spans="1:2" s="30" customFormat="1" x14ac:dyDescent="0.2">
      <c r="A558" s="26" t="s">
        <v>263</v>
      </c>
      <c r="B558" s="32">
        <v>62</v>
      </c>
    </row>
    <row r="559" spans="1:2" x14ac:dyDescent="0.2">
      <c r="A559" s="26" t="s">
        <v>264</v>
      </c>
      <c r="B559" s="10">
        <v>24781</v>
      </c>
    </row>
    <row r="560" spans="1:2" x14ac:dyDescent="0.2">
      <c r="A560" s="43" t="s">
        <v>265</v>
      </c>
      <c r="B560" s="10">
        <v>2639</v>
      </c>
    </row>
    <row r="561" spans="1:2" x14ac:dyDescent="0.2">
      <c r="A561" s="43" t="s">
        <v>318</v>
      </c>
      <c r="B561" s="10">
        <v>1552</v>
      </c>
    </row>
    <row r="562" spans="1:2" x14ac:dyDescent="0.2">
      <c r="A562" s="43" t="s">
        <v>266</v>
      </c>
      <c r="B562" s="10">
        <v>2118</v>
      </c>
    </row>
    <row r="563" spans="1:2" x14ac:dyDescent="0.2">
      <c r="A563" s="43" t="s">
        <v>520</v>
      </c>
      <c r="B563" s="32">
        <v>754</v>
      </c>
    </row>
    <row r="564" spans="1:2" x14ac:dyDescent="0.2">
      <c r="A564" s="43" t="s">
        <v>267</v>
      </c>
      <c r="B564" s="32"/>
    </row>
    <row r="565" spans="1:2" x14ac:dyDescent="0.2">
      <c r="A565" s="43" t="s">
        <v>268</v>
      </c>
      <c r="B565" s="32">
        <v>86</v>
      </c>
    </row>
    <row r="566" spans="1:2" x14ac:dyDescent="0.2">
      <c r="A566" s="43" t="s">
        <v>319</v>
      </c>
      <c r="B566" s="10">
        <v>5314</v>
      </c>
    </row>
    <row r="567" spans="1:2" x14ac:dyDescent="0.2">
      <c r="A567" s="43" t="s">
        <v>272</v>
      </c>
      <c r="B567" s="10">
        <v>4534</v>
      </c>
    </row>
    <row r="568" spans="1:2" x14ac:dyDescent="0.2">
      <c r="A568" s="43" t="s">
        <v>269</v>
      </c>
      <c r="B568" s="32">
        <v>120</v>
      </c>
    </row>
    <row r="569" spans="1:2" x14ac:dyDescent="0.2">
      <c r="A569" s="43" t="s">
        <v>532</v>
      </c>
      <c r="B569" s="32"/>
    </row>
    <row r="570" spans="1:2" x14ac:dyDescent="0.2">
      <c r="A570" s="43" t="s">
        <v>525</v>
      </c>
      <c r="B570" s="32">
        <v>56</v>
      </c>
    </row>
    <row r="571" spans="1:2" x14ac:dyDescent="0.2">
      <c r="A571" s="43" t="s">
        <v>526</v>
      </c>
      <c r="B571" s="32">
        <v>158</v>
      </c>
    </row>
    <row r="572" spans="1:2" x14ac:dyDescent="0.2">
      <c r="A572" s="57" t="s">
        <v>270</v>
      </c>
      <c r="B572" s="91">
        <v>1329</v>
      </c>
    </row>
    <row r="573" spans="1:2" x14ac:dyDescent="0.2">
      <c r="A573" s="57"/>
      <c r="B573" s="35"/>
    </row>
    <row r="574" spans="1:2" x14ac:dyDescent="0.2">
      <c r="A574" s="86" t="s">
        <v>810</v>
      </c>
      <c r="B574" s="79"/>
    </row>
    <row r="575" spans="1:2" s="30" customFormat="1" x14ac:dyDescent="0.2">
      <c r="A575" s="6" t="s">
        <v>273</v>
      </c>
    </row>
    <row r="576" spans="1:2" s="30" customFormat="1" x14ac:dyDescent="0.2">
      <c r="A576" s="43" t="s">
        <v>278</v>
      </c>
      <c r="B576" s="68" t="s">
        <v>36</v>
      </c>
    </row>
    <row r="577" spans="1:2" s="30" customFormat="1" x14ac:dyDescent="0.2">
      <c r="A577" s="43" t="s">
        <v>559</v>
      </c>
      <c r="B577" s="32">
        <v>589</v>
      </c>
    </row>
    <row r="578" spans="1:2" x14ac:dyDescent="0.2">
      <c r="A578" s="43" t="s">
        <v>274</v>
      </c>
      <c r="B578" s="10">
        <v>826</v>
      </c>
    </row>
    <row r="579" spans="1:2" x14ac:dyDescent="0.2">
      <c r="A579" s="43" t="s">
        <v>277</v>
      </c>
      <c r="B579" s="36" t="s">
        <v>36</v>
      </c>
    </row>
    <row r="580" spans="1:2" x14ac:dyDescent="0.2">
      <c r="A580" s="43" t="s">
        <v>275</v>
      </c>
      <c r="B580" s="68" t="s">
        <v>36</v>
      </c>
    </row>
    <row r="581" spans="1:2" x14ac:dyDescent="0.2">
      <c r="A581" s="43" t="s">
        <v>276</v>
      </c>
      <c r="B581" s="10">
        <f>SUM(B577:B580)</f>
        <v>1415</v>
      </c>
    </row>
    <row r="582" spans="1:2" x14ac:dyDescent="0.2">
      <c r="A582" s="43" t="s">
        <v>560</v>
      </c>
      <c r="B582" s="32"/>
    </row>
    <row r="583" spans="1:2" x14ac:dyDescent="0.2">
      <c r="A583" s="43" t="s">
        <v>278</v>
      </c>
      <c r="B583" s="68" t="s">
        <v>36</v>
      </c>
    </row>
    <row r="584" spans="1:2" x14ac:dyDescent="0.2">
      <c r="A584" s="43" t="s">
        <v>559</v>
      </c>
      <c r="B584" s="68" t="s">
        <v>36</v>
      </c>
    </row>
    <row r="585" spans="1:2" x14ac:dyDescent="0.2">
      <c r="A585" s="43" t="s">
        <v>274</v>
      </c>
      <c r="B585" s="68" t="s">
        <v>36</v>
      </c>
    </row>
    <row r="586" spans="1:2" x14ac:dyDescent="0.2">
      <c r="A586" s="43" t="s">
        <v>277</v>
      </c>
      <c r="B586" s="68" t="s">
        <v>36</v>
      </c>
    </row>
    <row r="587" spans="1:2" x14ac:dyDescent="0.2">
      <c r="A587" s="43" t="s">
        <v>275</v>
      </c>
      <c r="B587" s="68" t="s">
        <v>36</v>
      </c>
    </row>
    <row r="588" spans="1:2" x14ac:dyDescent="0.2">
      <c r="A588" s="43" t="s">
        <v>276</v>
      </c>
      <c r="B588" s="142" t="s">
        <v>36</v>
      </c>
    </row>
    <row r="589" spans="1:2" x14ac:dyDescent="0.2">
      <c r="A589" s="37"/>
    </row>
    <row r="590" spans="1:2" x14ac:dyDescent="0.2">
      <c r="A590" s="8" t="s">
        <v>436</v>
      </c>
    </row>
    <row r="594" spans="1:2" ht="15.75" x14ac:dyDescent="0.25">
      <c r="A594" s="31" t="s">
        <v>753</v>
      </c>
    </row>
    <row r="595" spans="1:2" x14ac:dyDescent="0.2">
      <c r="A595" s="56"/>
      <c r="B595" s="233">
        <v>1953</v>
      </c>
    </row>
    <row r="596" spans="1:2" s="30" customFormat="1" x14ac:dyDescent="0.2">
      <c r="A596" s="87" t="s">
        <v>534</v>
      </c>
      <c r="B596" s="25"/>
    </row>
    <row r="597" spans="1:2" x14ac:dyDescent="0.2">
      <c r="A597" s="6" t="s">
        <v>754</v>
      </c>
    </row>
    <row r="598" spans="1:2" x14ac:dyDescent="0.2">
      <c r="A598" s="201" t="s">
        <v>536</v>
      </c>
    </row>
    <row r="599" spans="1:2" x14ac:dyDescent="0.2">
      <c r="A599" s="84" t="s">
        <v>537</v>
      </c>
      <c r="B599" s="103" t="s">
        <v>36</v>
      </c>
    </row>
    <row r="600" spans="1:2" x14ac:dyDescent="0.2">
      <c r="A600" s="84" t="s">
        <v>538</v>
      </c>
      <c r="B600">
        <v>3</v>
      </c>
    </row>
    <row r="601" spans="1:2" x14ac:dyDescent="0.2">
      <c r="A601" s="202" t="s">
        <v>539</v>
      </c>
      <c r="B601" s="103" t="s">
        <v>36</v>
      </c>
    </row>
    <row r="602" spans="1:2" x14ac:dyDescent="0.2">
      <c r="A602" s="201" t="s">
        <v>540</v>
      </c>
    </row>
    <row r="603" spans="1:2" x14ac:dyDescent="0.2">
      <c r="A603" s="84" t="s">
        <v>335</v>
      </c>
      <c r="B603" s="103" t="s">
        <v>36</v>
      </c>
    </row>
    <row r="604" spans="1:2" x14ac:dyDescent="0.2">
      <c r="A604" s="84" t="s">
        <v>355</v>
      </c>
      <c r="B604" s="103" t="s">
        <v>36</v>
      </c>
    </row>
    <row r="605" spans="1:2" x14ac:dyDescent="0.2">
      <c r="A605" s="140" t="s">
        <v>357</v>
      </c>
      <c r="B605" s="135" t="s">
        <v>36</v>
      </c>
    </row>
    <row r="607" spans="1:2" x14ac:dyDescent="0.2">
      <c r="A607" s="8" t="s">
        <v>436</v>
      </c>
    </row>
    <row r="608" spans="1:2" x14ac:dyDescent="0.2">
      <c r="B608" s="1"/>
    </row>
    <row r="611" spans="1:2" ht="15.75" x14ac:dyDescent="0.25">
      <c r="A611" s="31" t="s">
        <v>1062</v>
      </c>
    </row>
    <row r="612" spans="1:2" x14ac:dyDescent="0.2">
      <c r="A612" s="34"/>
      <c r="B612" s="233">
        <v>1953</v>
      </c>
    </row>
    <row r="613" spans="1:2" x14ac:dyDescent="0.2">
      <c r="A613" s="81" t="s">
        <v>1063</v>
      </c>
      <c r="B613" s="32"/>
    </row>
    <row r="614" spans="1:2" x14ac:dyDescent="0.2">
      <c r="A614" s="92" t="s">
        <v>403</v>
      </c>
      <c r="B614" s="10">
        <v>1373</v>
      </c>
    </row>
    <row r="615" spans="1:2" x14ac:dyDescent="0.2">
      <c r="A615" s="92" t="s">
        <v>634</v>
      </c>
      <c r="B615" s="10">
        <v>5905</v>
      </c>
    </row>
    <row r="616" spans="1:2" x14ac:dyDescent="0.2">
      <c r="A616" s="92" t="s">
        <v>421</v>
      </c>
      <c r="B616" s="10">
        <v>13098</v>
      </c>
    </row>
    <row r="617" spans="1:2" x14ac:dyDescent="0.2">
      <c r="A617" s="92" t="s">
        <v>406</v>
      </c>
      <c r="B617" s="10">
        <v>2247</v>
      </c>
    </row>
    <row r="618" spans="1:2" x14ac:dyDescent="0.2">
      <c r="A618" s="92" t="s">
        <v>407</v>
      </c>
      <c r="B618" s="10">
        <v>1124</v>
      </c>
    </row>
    <row r="619" spans="1:2" x14ac:dyDescent="0.2">
      <c r="A619" s="92" t="s">
        <v>408</v>
      </c>
      <c r="B619" s="10">
        <v>517</v>
      </c>
    </row>
    <row r="620" spans="1:2" x14ac:dyDescent="0.2">
      <c r="A620" s="92" t="s">
        <v>409</v>
      </c>
      <c r="B620" s="10">
        <v>531</v>
      </c>
    </row>
    <row r="621" spans="1:2" x14ac:dyDescent="0.2">
      <c r="A621" s="92" t="s">
        <v>410</v>
      </c>
      <c r="B621" s="10">
        <v>643</v>
      </c>
    </row>
    <row r="622" spans="1:2" x14ac:dyDescent="0.2">
      <c r="A622" s="92" t="s">
        <v>411</v>
      </c>
      <c r="B622" s="10">
        <v>491</v>
      </c>
    </row>
    <row r="623" spans="1:2" x14ac:dyDescent="0.2">
      <c r="A623" s="92" t="s">
        <v>412</v>
      </c>
      <c r="B623" s="10">
        <v>473</v>
      </c>
    </row>
    <row r="624" spans="1:2" x14ac:dyDescent="0.2">
      <c r="A624" s="92" t="s">
        <v>413</v>
      </c>
      <c r="B624" s="10">
        <v>447</v>
      </c>
    </row>
    <row r="625" spans="1:2" x14ac:dyDescent="0.2">
      <c r="A625" s="92" t="s">
        <v>414</v>
      </c>
      <c r="B625" s="10">
        <v>458</v>
      </c>
    </row>
    <row r="626" spans="1:2" x14ac:dyDescent="0.2">
      <c r="A626" s="111" t="s">
        <v>357</v>
      </c>
      <c r="B626" s="91">
        <f>SUM(B614:B625)</f>
        <v>27307</v>
      </c>
    </row>
    <row r="627" spans="1:2" s="30" customFormat="1" x14ac:dyDescent="0.2">
      <c r="A627" s="111"/>
      <c r="B627" s="91"/>
    </row>
    <row r="628" spans="1:2" x14ac:dyDescent="0.2">
      <c r="A628" s="81" t="s">
        <v>1064</v>
      </c>
    </row>
    <row r="629" spans="1:2" s="30" customFormat="1" x14ac:dyDescent="0.2">
      <c r="A629" s="92" t="s">
        <v>403</v>
      </c>
      <c r="B629" s="10">
        <v>187</v>
      </c>
    </row>
    <row r="630" spans="1:2" s="30" customFormat="1" x14ac:dyDescent="0.2">
      <c r="A630" s="92" t="s">
        <v>634</v>
      </c>
      <c r="B630" s="10">
        <v>391</v>
      </c>
    </row>
    <row r="631" spans="1:2" s="30" customFormat="1" x14ac:dyDescent="0.2">
      <c r="A631" s="92" t="s">
        <v>421</v>
      </c>
      <c r="B631" s="10">
        <v>353</v>
      </c>
    </row>
    <row r="632" spans="1:2" x14ac:dyDescent="0.2">
      <c r="A632" s="92" t="s">
        <v>406</v>
      </c>
      <c r="B632" s="10">
        <v>104</v>
      </c>
    </row>
    <row r="633" spans="1:2" x14ac:dyDescent="0.2">
      <c r="A633" s="92" t="s">
        <v>407</v>
      </c>
      <c r="B633" s="10">
        <v>177</v>
      </c>
    </row>
    <row r="634" spans="1:2" x14ac:dyDescent="0.2">
      <c r="A634" s="92" t="s">
        <v>408</v>
      </c>
      <c r="B634" s="10">
        <v>194</v>
      </c>
    </row>
    <row r="635" spans="1:2" x14ac:dyDescent="0.2">
      <c r="A635" s="92" t="s">
        <v>409</v>
      </c>
      <c r="B635" s="10">
        <v>175</v>
      </c>
    </row>
    <row r="636" spans="1:2" x14ac:dyDescent="0.2">
      <c r="A636" s="92" t="s">
        <v>410</v>
      </c>
      <c r="B636" s="10">
        <v>270</v>
      </c>
    </row>
    <row r="637" spans="1:2" x14ac:dyDescent="0.2">
      <c r="A637" s="92" t="s">
        <v>411</v>
      </c>
      <c r="B637" s="10">
        <v>289</v>
      </c>
    </row>
    <row r="638" spans="1:2" x14ac:dyDescent="0.2">
      <c r="A638" s="92" t="s">
        <v>412</v>
      </c>
      <c r="B638" s="10">
        <v>178</v>
      </c>
    </row>
    <row r="639" spans="1:2" x14ac:dyDescent="0.2">
      <c r="A639" s="92" t="s">
        <v>413</v>
      </c>
      <c r="B639" s="10">
        <v>134</v>
      </c>
    </row>
    <row r="640" spans="1:2" x14ac:dyDescent="0.2">
      <c r="A640" s="92" t="s">
        <v>414</v>
      </c>
      <c r="B640" s="10">
        <v>135</v>
      </c>
    </row>
    <row r="641" spans="1:2" x14ac:dyDescent="0.2">
      <c r="A641" s="186" t="s">
        <v>357</v>
      </c>
      <c r="B641" s="122">
        <f>SUM(B629:B640)</f>
        <v>2587</v>
      </c>
    </row>
    <row r="642" spans="1:2" s="30" customFormat="1" x14ac:dyDescent="0.2">
      <c r="A642" s="111"/>
      <c r="B642" s="91"/>
    </row>
    <row r="643" spans="1:2" s="30" customFormat="1" x14ac:dyDescent="0.2">
      <c r="A643" s="8" t="s">
        <v>436</v>
      </c>
      <c r="B643" s="91"/>
    </row>
    <row r="644" spans="1:2" s="30" customFormat="1" x14ac:dyDescent="0.2">
      <c r="A644" s="26"/>
      <c r="B644"/>
    </row>
    <row r="645" spans="1:2" s="30" customFormat="1" x14ac:dyDescent="0.2">
      <c r="A645" s="26"/>
    </row>
    <row r="646" spans="1:2" s="30" customFormat="1" x14ac:dyDescent="0.2">
      <c r="A646" s="26"/>
    </row>
    <row r="647" spans="1:2" s="30" customFormat="1" ht="22.5" customHeight="1" x14ac:dyDescent="0.25">
      <c r="A647" s="314" t="s">
        <v>1065</v>
      </c>
      <c r="B647" s="315"/>
    </row>
    <row r="648" spans="1:2" s="30" customFormat="1" x14ac:dyDescent="0.2">
      <c r="A648" s="181"/>
      <c r="B648" s="233">
        <v>1953</v>
      </c>
    </row>
    <row r="649" spans="1:2" x14ac:dyDescent="0.2">
      <c r="A649" s="87" t="s">
        <v>1066</v>
      </c>
      <c r="B649" s="35"/>
    </row>
    <row r="650" spans="1:2" s="30" customFormat="1" x14ac:dyDescent="0.2">
      <c r="A650" s="6" t="s">
        <v>320</v>
      </c>
      <c r="B650" s="10">
        <v>940</v>
      </c>
    </row>
    <row r="651" spans="1:2" s="30" customFormat="1" x14ac:dyDescent="0.2">
      <c r="A651" s="32" t="s">
        <v>285</v>
      </c>
      <c r="B651" s="10">
        <v>31</v>
      </c>
    </row>
    <row r="652" spans="1:2" s="30" customFormat="1" x14ac:dyDescent="0.2">
      <c r="A652" s="32" t="s">
        <v>297</v>
      </c>
      <c r="B652" s="10">
        <v>30</v>
      </c>
    </row>
    <row r="653" spans="1:2" x14ac:dyDescent="0.2">
      <c r="A653" s="32" t="s">
        <v>279</v>
      </c>
      <c r="B653" s="10">
        <v>1</v>
      </c>
    </row>
    <row r="654" spans="1:2" x14ac:dyDescent="0.2">
      <c r="A654" s="32" t="s">
        <v>280</v>
      </c>
      <c r="B654" s="10">
        <v>40</v>
      </c>
    </row>
    <row r="655" spans="1:2" x14ac:dyDescent="0.2">
      <c r="A655" s="32" t="s">
        <v>281</v>
      </c>
      <c r="B655" s="10">
        <v>632</v>
      </c>
    </row>
    <row r="656" spans="1:2" x14ac:dyDescent="0.2">
      <c r="A656" s="32" t="s">
        <v>282</v>
      </c>
      <c r="B656" s="10">
        <v>75</v>
      </c>
    </row>
    <row r="657" spans="1:2" x14ac:dyDescent="0.2">
      <c r="A657" s="32" t="s">
        <v>283</v>
      </c>
      <c r="B657" s="36" t="s">
        <v>36</v>
      </c>
    </row>
    <row r="658" spans="1:2" x14ac:dyDescent="0.2">
      <c r="A658" s="32" t="s">
        <v>561</v>
      </c>
      <c r="B658" s="68" t="s">
        <v>36</v>
      </c>
    </row>
    <row r="659" spans="1:2" x14ac:dyDescent="0.2">
      <c r="A659" s="32" t="s">
        <v>284</v>
      </c>
      <c r="B659" s="10">
        <v>4</v>
      </c>
    </row>
    <row r="660" spans="1:2" x14ac:dyDescent="0.2">
      <c r="A660" s="32" t="s">
        <v>566</v>
      </c>
      <c r="B660" s="36" t="s">
        <v>36</v>
      </c>
    </row>
    <row r="661" spans="1:2" x14ac:dyDescent="0.2">
      <c r="A661" s="32" t="s">
        <v>286</v>
      </c>
      <c r="B661" s="10">
        <v>570</v>
      </c>
    </row>
    <row r="662" spans="1:2" x14ac:dyDescent="0.2">
      <c r="A662" s="32" t="s">
        <v>287</v>
      </c>
      <c r="B662" s="68" t="s">
        <v>36</v>
      </c>
    </row>
    <row r="663" spans="1:2" x14ac:dyDescent="0.2">
      <c r="A663" s="32" t="s">
        <v>288</v>
      </c>
      <c r="B663" s="32">
        <v>106</v>
      </c>
    </row>
    <row r="664" spans="1:2" x14ac:dyDescent="0.2">
      <c r="A664" s="32" t="s">
        <v>289</v>
      </c>
      <c r="B664" s="32">
        <v>52</v>
      </c>
    </row>
    <row r="665" spans="1:2" x14ac:dyDescent="0.2">
      <c r="A665" s="32" t="s">
        <v>290</v>
      </c>
      <c r="B665" s="68" t="s">
        <v>36</v>
      </c>
    </row>
    <row r="666" spans="1:2" x14ac:dyDescent="0.2">
      <c r="A666" s="32" t="s">
        <v>291</v>
      </c>
      <c r="B666" s="32">
        <v>82</v>
      </c>
    </row>
    <row r="667" spans="1:2" x14ac:dyDescent="0.2">
      <c r="A667" s="32" t="s">
        <v>292</v>
      </c>
      <c r="B667" s="134">
        <v>1</v>
      </c>
    </row>
    <row r="668" spans="1:2" x14ac:dyDescent="0.2">
      <c r="A668" s="32" t="s">
        <v>293</v>
      </c>
      <c r="B668" s="32">
        <v>6</v>
      </c>
    </row>
    <row r="669" spans="1:2" x14ac:dyDescent="0.2">
      <c r="A669" s="32" t="s">
        <v>294</v>
      </c>
      <c r="B669" s="32">
        <v>16</v>
      </c>
    </row>
    <row r="670" spans="1:2" x14ac:dyDescent="0.2">
      <c r="A670" s="32" t="s">
        <v>295</v>
      </c>
      <c r="B670" s="32">
        <v>1</v>
      </c>
    </row>
    <row r="671" spans="1:2" x14ac:dyDescent="0.2">
      <c r="A671" s="32" t="s">
        <v>563</v>
      </c>
      <c r="B671" s="68" t="s">
        <v>36</v>
      </c>
    </row>
    <row r="672" spans="1:2" x14ac:dyDescent="0.2">
      <c r="A672" s="32" t="s">
        <v>296</v>
      </c>
      <c r="B672" s="36" t="s">
        <v>36</v>
      </c>
    </row>
    <row r="673" spans="1:2" x14ac:dyDescent="0.2">
      <c r="A673" s="136" t="s">
        <v>4</v>
      </c>
      <c r="B673" s="122">
        <f>SUM(B650:B672)</f>
        <v>2587</v>
      </c>
    </row>
    <row r="674" spans="1:2" s="30" customFormat="1" x14ac:dyDescent="0.2">
      <c r="A674" s="26"/>
      <c r="B674" s="91"/>
    </row>
    <row r="675" spans="1:2" x14ac:dyDescent="0.2">
      <c r="A675" s="8" t="s">
        <v>436</v>
      </c>
      <c r="B675" s="58"/>
    </row>
    <row r="676" spans="1:2" s="30" customFormat="1" x14ac:dyDescent="0.2">
      <c r="A676" s="8"/>
      <c r="B676" s="58"/>
    </row>
    <row r="677" spans="1:2" s="30" customFormat="1" x14ac:dyDescent="0.2">
      <c r="A677" s="8"/>
      <c r="B677" s="58"/>
    </row>
    <row r="678" spans="1:2" s="30" customFormat="1" x14ac:dyDescent="0.2">
      <c r="A678" s="8"/>
      <c r="B678" s="58"/>
    </row>
    <row r="679" spans="1:2" s="30" customFormat="1" ht="18" customHeight="1" x14ac:dyDescent="0.25">
      <c r="A679" s="314" t="s">
        <v>1067</v>
      </c>
      <c r="B679" s="315"/>
    </row>
    <row r="680" spans="1:2" x14ac:dyDescent="0.2">
      <c r="A680" s="181"/>
      <c r="B680" s="233">
        <v>1953</v>
      </c>
    </row>
    <row r="681" spans="1:2" s="30" customFormat="1" x14ac:dyDescent="0.2">
      <c r="A681" s="87" t="s">
        <v>1066</v>
      </c>
    </row>
    <row r="682" spans="1:2" s="30" customFormat="1" x14ac:dyDescent="0.2">
      <c r="A682" s="6" t="s">
        <v>320</v>
      </c>
      <c r="B682" s="10">
        <v>1326</v>
      </c>
    </row>
    <row r="683" spans="1:2" s="30" customFormat="1" x14ac:dyDescent="0.2">
      <c r="A683" s="32" t="s">
        <v>285</v>
      </c>
      <c r="B683" s="10">
        <v>63</v>
      </c>
    </row>
    <row r="684" spans="1:2" x14ac:dyDescent="0.2">
      <c r="A684" s="32" t="s">
        <v>297</v>
      </c>
      <c r="B684" s="10">
        <v>34</v>
      </c>
    </row>
    <row r="685" spans="1:2" x14ac:dyDescent="0.2">
      <c r="A685" s="32" t="s">
        <v>279</v>
      </c>
      <c r="B685" s="10">
        <v>36</v>
      </c>
    </row>
    <row r="686" spans="1:2" x14ac:dyDescent="0.2">
      <c r="A686" s="32" t="s">
        <v>280</v>
      </c>
      <c r="B686" s="10">
        <v>181</v>
      </c>
    </row>
    <row r="687" spans="1:2" x14ac:dyDescent="0.2">
      <c r="A687" s="32" t="s">
        <v>281</v>
      </c>
      <c r="B687" s="10">
        <v>663</v>
      </c>
    </row>
    <row r="688" spans="1:2" x14ac:dyDescent="0.2">
      <c r="A688" s="32" t="s">
        <v>282</v>
      </c>
      <c r="B688" s="10">
        <v>292</v>
      </c>
    </row>
    <row r="689" spans="1:2" x14ac:dyDescent="0.2">
      <c r="A689" s="32" t="s">
        <v>283</v>
      </c>
      <c r="B689" s="36" t="s">
        <v>36</v>
      </c>
    </row>
    <row r="690" spans="1:2" x14ac:dyDescent="0.2">
      <c r="A690" s="32" t="s">
        <v>561</v>
      </c>
      <c r="B690" s="32">
        <v>38</v>
      </c>
    </row>
    <row r="691" spans="1:2" x14ac:dyDescent="0.2">
      <c r="A691" s="32" t="s">
        <v>284</v>
      </c>
      <c r="B691" s="10">
        <v>26</v>
      </c>
    </row>
    <row r="692" spans="1:2" x14ac:dyDescent="0.2">
      <c r="A692" s="32" t="s">
        <v>566</v>
      </c>
      <c r="B692" s="32">
        <v>2</v>
      </c>
    </row>
    <row r="693" spans="1:2" x14ac:dyDescent="0.2">
      <c r="A693" s="32" t="s">
        <v>286</v>
      </c>
      <c r="B693" s="10">
        <v>22577</v>
      </c>
    </row>
    <row r="694" spans="1:2" x14ac:dyDescent="0.2">
      <c r="A694" s="32" t="s">
        <v>287</v>
      </c>
      <c r="B694" s="68" t="s">
        <v>36</v>
      </c>
    </row>
    <row r="695" spans="1:2" x14ac:dyDescent="0.2">
      <c r="A695" s="32" t="s">
        <v>288</v>
      </c>
      <c r="B695" s="10">
        <v>793</v>
      </c>
    </row>
    <row r="696" spans="1:2" x14ac:dyDescent="0.2">
      <c r="A696" s="32" t="s">
        <v>289</v>
      </c>
      <c r="B696" s="32">
        <v>70</v>
      </c>
    </row>
    <row r="697" spans="1:2" x14ac:dyDescent="0.2">
      <c r="A697" s="32" t="s">
        <v>290</v>
      </c>
      <c r="B697" s="68" t="s">
        <v>36</v>
      </c>
    </row>
    <row r="698" spans="1:2" x14ac:dyDescent="0.2">
      <c r="A698" s="32" t="s">
        <v>291</v>
      </c>
      <c r="B698" s="10">
        <v>1096</v>
      </c>
    </row>
    <row r="699" spans="1:2" x14ac:dyDescent="0.2">
      <c r="A699" s="32" t="s">
        <v>541</v>
      </c>
      <c r="B699" s="134">
        <v>1</v>
      </c>
    </row>
    <row r="700" spans="1:2" x14ac:dyDescent="0.2">
      <c r="A700" s="32" t="s">
        <v>293</v>
      </c>
      <c r="B700" s="32">
        <v>6</v>
      </c>
    </row>
    <row r="701" spans="1:2" x14ac:dyDescent="0.2">
      <c r="A701" s="32" t="s">
        <v>542</v>
      </c>
      <c r="B701" s="32">
        <v>81</v>
      </c>
    </row>
    <row r="702" spans="1:2" x14ac:dyDescent="0.2">
      <c r="A702" s="32" t="s">
        <v>295</v>
      </c>
      <c r="B702" s="32">
        <v>4</v>
      </c>
    </row>
    <row r="703" spans="1:2" s="58" customFormat="1" x14ac:dyDescent="0.2">
      <c r="A703" s="32" t="s">
        <v>563</v>
      </c>
      <c r="B703" s="32">
        <v>6</v>
      </c>
    </row>
    <row r="704" spans="1:2" x14ac:dyDescent="0.2">
      <c r="A704" s="32" t="s">
        <v>296</v>
      </c>
      <c r="B704" s="32">
        <v>12</v>
      </c>
    </row>
    <row r="705" spans="1:2" x14ac:dyDescent="0.2">
      <c r="A705" s="136" t="s">
        <v>4</v>
      </c>
      <c r="B705" s="122">
        <f>SUM(B682:B704)</f>
        <v>27307</v>
      </c>
    </row>
    <row r="706" spans="1:2" s="30" customFormat="1" x14ac:dyDescent="0.2">
      <c r="A706" s="26"/>
      <c r="B706" s="91"/>
    </row>
    <row r="707" spans="1:2" s="30" customFormat="1" x14ac:dyDescent="0.2">
      <c r="A707" s="8" t="s">
        <v>436</v>
      </c>
      <c r="B707" s="91"/>
    </row>
    <row r="708" spans="1:2" s="30" customFormat="1" x14ac:dyDescent="0.2">
      <c r="A708" s="26"/>
      <c r="B708" s="91"/>
    </row>
    <row r="709" spans="1:2" s="30" customFormat="1" x14ac:dyDescent="0.2">
      <c r="A709" s="26"/>
      <c r="B709" s="91"/>
    </row>
    <row r="710" spans="1:2" s="30" customFormat="1" x14ac:dyDescent="0.2">
      <c r="A710" s="26"/>
      <c r="B710" s="91"/>
    </row>
    <row r="711" spans="1:2" s="30" customFormat="1" ht="15.75" x14ac:dyDescent="0.25">
      <c r="A711" s="31" t="s">
        <v>1068</v>
      </c>
      <c r="B711" s="36"/>
    </row>
    <row r="712" spans="1:2" x14ac:dyDescent="0.2">
      <c r="A712" s="181"/>
      <c r="B712" s="233">
        <v>1953</v>
      </c>
    </row>
    <row r="713" spans="1:2" s="30" customFormat="1" x14ac:dyDescent="0.2">
      <c r="A713" s="215" t="s">
        <v>775</v>
      </c>
      <c r="B713" s="107"/>
    </row>
    <row r="714" spans="1:2" s="30" customFormat="1" x14ac:dyDescent="0.2">
      <c r="A714" s="251" t="s">
        <v>403</v>
      </c>
    </row>
    <row r="715" spans="1:2" s="30" customFormat="1" x14ac:dyDescent="0.2">
      <c r="A715" s="6" t="s">
        <v>320</v>
      </c>
      <c r="B715" s="105">
        <v>35</v>
      </c>
    </row>
    <row r="716" spans="1:2" x14ac:dyDescent="0.2">
      <c r="A716" s="32" t="s">
        <v>285</v>
      </c>
      <c r="B716" s="105">
        <v>5</v>
      </c>
    </row>
    <row r="717" spans="1:2" x14ac:dyDescent="0.2">
      <c r="A717" s="32" t="s">
        <v>297</v>
      </c>
      <c r="B717" s="105">
        <v>3</v>
      </c>
    </row>
    <row r="718" spans="1:2" x14ac:dyDescent="0.2">
      <c r="A718" s="32" t="s">
        <v>279</v>
      </c>
      <c r="B718" s="105" t="s">
        <v>36</v>
      </c>
    </row>
    <row r="719" spans="1:2" x14ac:dyDescent="0.2">
      <c r="A719" s="32" t="s">
        <v>280</v>
      </c>
      <c r="B719" s="105">
        <v>6</v>
      </c>
    </row>
    <row r="720" spans="1:2" x14ac:dyDescent="0.2">
      <c r="A720" s="32" t="s">
        <v>281</v>
      </c>
      <c r="B720" s="105">
        <v>106</v>
      </c>
    </row>
    <row r="721" spans="1:2" x14ac:dyDescent="0.2">
      <c r="A721" s="32" t="s">
        <v>543</v>
      </c>
      <c r="B721" s="105">
        <v>3</v>
      </c>
    </row>
    <row r="722" spans="1:2" x14ac:dyDescent="0.2">
      <c r="A722" s="32" t="s">
        <v>283</v>
      </c>
      <c r="B722" s="105" t="s">
        <v>36</v>
      </c>
    </row>
    <row r="723" spans="1:2" x14ac:dyDescent="0.2">
      <c r="A723" s="32" t="s">
        <v>561</v>
      </c>
      <c r="B723" s="105" t="s">
        <v>36</v>
      </c>
    </row>
    <row r="724" spans="1:2" x14ac:dyDescent="0.2">
      <c r="A724" s="32" t="s">
        <v>284</v>
      </c>
      <c r="B724" s="105" t="s">
        <v>36</v>
      </c>
    </row>
    <row r="725" spans="1:2" x14ac:dyDescent="0.2">
      <c r="A725" s="32" t="s">
        <v>562</v>
      </c>
      <c r="B725" s="105" t="s">
        <v>36</v>
      </c>
    </row>
    <row r="726" spans="1:2" x14ac:dyDescent="0.2">
      <c r="A726" s="32" t="s">
        <v>286</v>
      </c>
      <c r="B726" s="105">
        <v>6</v>
      </c>
    </row>
    <row r="727" spans="1:2" x14ac:dyDescent="0.2">
      <c r="A727" s="32" t="s">
        <v>288</v>
      </c>
      <c r="B727" s="105">
        <v>1</v>
      </c>
    </row>
    <row r="728" spans="1:2" x14ac:dyDescent="0.2">
      <c r="A728" s="32" t="s">
        <v>289</v>
      </c>
      <c r="B728" s="105" t="s">
        <v>36</v>
      </c>
    </row>
    <row r="729" spans="1:2" x14ac:dyDescent="0.2">
      <c r="A729" s="32" t="s">
        <v>291</v>
      </c>
      <c r="B729" s="105">
        <v>11</v>
      </c>
    </row>
    <row r="730" spans="1:2" x14ac:dyDescent="0.2">
      <c r="A730" s="92" t="s">
        <v>397</v>
      </c>
      <c r="B730" s="138" t="s">
        <v>36</v>
      </c>
    </row>
    <row r="731" spans="1:2" x14ac:dyDescent="0.2">
      <c r="A731" s="32" t="s">
        <v>293</v>
      </c>
      <c r="B731" s="138">
        <v>5</v>
      </c>
    </row>
    <row r="732" spans="1:2" x14ac:dyDescent="0.2">
      <c r="A732" s="32" t="s">
        <v>294</v>
      </c>
      <c r="B732" s="138">
        <v>6</v>
      </c>
    </row>
    <row r="733" spans="1:2" s="30" customFormat="1" x14ac:dyDescent="0.2">
      <c r="A733" s="32" t="s">
        <v>295</v>
      </c>
      <c r="B733" s="68" t="s">
        <v>36</v>
      </c>
    </row>
    <row r="734" spans="1:2" x14ac:dyDescent="0.2">
      <c r="A734" s="32" t="s">
        <v>296</v>
      </c>
      <c r="B734" s="68" t="s">
        <v>36</v>
      </c>
    </row>
    <row r="735" spans="1:2" s="30" customFormat="1" x14ac:dyDescent="0.2">
      <c r="A735" s="26" t="s">
        <v>4</v>
      </c>
      <c r="B735" s="91">
        <f>SUM(B715:B734)</f>
        <v>187</v>
      </c>
    </row>
    <row r="736" spans="1:2" s="30" customFormat="1" x14ac:dyDescent="0.2">
      <c r="A736" s="253" t="s">
        <v>404</v>
      </c>
      <c r="B736" s="58"/>
    </row>
    <row r="737" spans="1:2" s="30" customFormat="1" x14ac:dyDescent="0.2">
      <c r="A737" s="6" t="s">
        <v>320</v>
      </c>
      <c r="B737" s="10">
        <v>12</v>
      </c>
    </row>
    <row r="738" spans="1:2" s="30" customFormat="1" x14ac:dyDescent="0.2">
      <c r="A738" s="32" t="s">
        <v>285</v>
      </c>
      <c r="B738" s="10">
        <v>4</v>
      </c>
    </row>
    <row r="739" spans="1:2" s="30" customFormat="1" x14ac:dyDescent="0.2">
      <c r="A739" s="32" t="s">
        <v>297</v>
      </c>
      <c r="B739" s="10">
        <v>2</v>
      </c>
    </row>
    <row r="740" spans="1:2" s="30" customFormat="1" x14ac:dyDescent="0.2">
      <c r="A740" s="32" t="s">
        <v>279</v>
      </c>
      <c r="B740" s="27" t="s">
        <v>36</v>
      </c>
    </row>
    <row r="741" spans="1:2" s="30" customFormat="1" x14ac:dyDescent="0.2">
      <c r="A741" s="32" t="s">
        <v>280</v>
      </c>
      <c r="B741" s="10">
        <v>2</v>
      </c>
    </row>
    <row r="742" spans="1:2" s="30" customFormat="1" x14ac:dyDescent="0.2">
      <c r="A742" s="32" t="s">
        <v>281</v>
      </c>
      <c r="B742" s="10">
        <v>51</v>
      </c>
    </row>
    <row r="743" spans="1:2" s="30" customFormat="1" x14ac:dyDescent="0.2">
      <c r="A743" s="32" t="s">
        <v>543</v>
      </c>
      <c r="B743" s="10">
        <v>6</v>
      </c>
    </row>
    <row r="744" spans="1:2" s="30" customFormat="1" x14ac:dyDescent="0.2">
      <c r="A744" s="32" t="s">
        <v>283</v>
      </c>
      <c r="B744" s="68" t="s">
        <v>36</v>
      </c>
    </row>
    <row r="745" spans="1:2" s="30" customFormat="1" x14ac:dyDescent="0.2">
      <c r="A745" s="32" t="s">
        <v>561</v>
      </c>
      <c r="B745" s="68" t="s">
        <v>36</v>
      </c>
    </row>
    <row r="746" spans="1:2" s="30" customFormat="1" x14ac:dyDescent="0.2">
      <c r="A746" s="32" t="s">
        <v>284</v>
      </c>
      <c r="B746" s="134">
        <v>1</v>
      </c>
    </row>
    <row r="747" spans="1:2" s="30" customFormat="1" x14ac:dyDescent="0.2">
      <c r="A747" s="32" t="s">
        <v>562</v>
      </c>
      <c r="B747" s="68" t="s">
        <v>36</v>
      </c>
    </row>
    <row r="748" spans="1:2" s="30" customFormat="1" x14ac:dyDescent="0.2">
      <c r="A748" s="32" t="s">
        <v>286</v>
      </c>
      <c r="B748" s="10">
        <v>289</v>
      </c>
    </row>
    <row r="749" spans="1:2" s="30" customFormat="1" x14ac:dyDescent="0.2">
      <c r="A749" s="32" t="s">
        <v>288</v>
      </c>
      <c r="B749" s="10">
        <v>8</v>
      </c>
    </row>
    <row r="750" spans="1:2" s="30" customFormat="1" x14ac:dyDescent="0.2">
      <c r="A750" s="32" t="s">
        <v>289</v>
      </c>
      <c r="B750" s="32">
        <v>2</v>
      </c>
    </row>
    <row r="751" spans="1:2" s="30" customFormat="1" x14ac:dyDescent="0.2">
      <c r="A751" s="32" t="s">
        <v>291</v>
      </c>
      <c r="B751" s="32">
        <v>10</v>
      </c>
    </row>
    <row r="752" spans="1:2" s="30" customFormat="1" x14ac:dyDescent="0.2">
      <c r="A752" s="83" t="s">
        <v>397</v>
      </c>
      <c r="B752" s="36" t="s">
        <v>36</v>
      </c>
    </row>
    <row r="753" spans="1:2" s="30" customFormat="1" x14ac:dyDescent="0.2">
      <c r="A753" s="32" t="s">
        <v>293</v>
      </c>
      <c r="B753" s="32">
        <v>1</v>
      </c>
    </row>
    <row r="754" spans="1:2" s="30" customFormat="1" x14ac:dyDescent="0.2">
      <c r="A754" s="32" t="s">
        <v>294</v>
      </c>
      <c r="B754" s="32">
        <v>3</v>
      </c>
    </row>
    <row r="755" spans="1:2" s="30" customFormat="1" x14ac:dyDescent="0.2">
      <c r="A755" s="32" t="s">
        <v>295</v>
      </c>
      <c r="B755" s="68" t="s">
        <v>36</v>
      </c>
    </row>
    <row r="756" spans="1:2" s="30" customFormat="1" x14ac:dyDescent="0.2">
      <c r="A756" s="32" t="s">
        <v>296</v>
      </c>
      <c r="B756" s="68" t="s">
        <v>36</v>
      </c>
    </row>
    <row r="757" spans="1:2" s="30" customFormat="1" x14ac:dyDescent="0.2">
      <c r="A757" s="26" t="s">
        <v>4</v>
      </c>
      <c r="B757" s="91">
        <f>SUM(B737:B756)</f>
        <v>391</v>
      </c>
    </row>
    <row r="758" spans="1:2" s="30" customFormat="1" x14ac:dyDescent="0.2">
      <c r="A758" s="253" t="s">
        <v>405</v>
      </c>
    </row>
    <row r="759" spans="1:2" s="30" customFormat="1" x14ac:dyDescent="0.2">
      <c r="A759" s="6" t="s">
        <v>320</v>
      </c>
      <c r="B759" s="10">
        <v>25</v>
      </c>
    </row>
    <row r="760" spans="1:2" s="30" customFormat="1" x14ac:dyDescent="0.2">
      <c r="A760" s="32" t="s">
        <v>285</v>
      </c>
      <c r="B760" s="10">
        <v>6</v>
      </c>
    </row>
    <row r="761" spans="1:2" s="30" customFormat="1" x14ac:dyDescent="0.2">
      <c r="A761" s="32" t="s">
        <v>297</v>
      </c>
      <c r="B761" s="10">
        <v>2</v>
      </c>
    </row>
    <row r="762" spans="1:2" s="30" customFormat="1" x14ac:dyDescent="0.2">
      <c r="A762" s="32" t="s">
        <v>279</v>
      </c>
      <c r="B762" s="68" t="s">
        <v>36</v>
      </c>
    </row>
    <row r="763" spans="1:2" s="30" customFormat="1" x14ac:dyDescent="0.2">
      <c r="A763" s="32" t="s">
        <v>280</v>
      </c>
      <c r="B763" s="10">
        <v>2</v>
      </c>
    </row>
    <row r="764" spans="1:2" s="30" customFormat="1" x14ac:dyDescent="0.2">
      <c r="A764" s="32" t="s">
        <v>281</v>
      </c>
      <c r="B764" s="10">
        <v>40</v>
      </c>
    </row>
    <row r="765" spans="1:2" s="30" customFormat="1" x14ac:dyDescent="0.2">
      <c r="A765" s="32" t="s">
        <v>543</v>
      </c>
      <c r="B765" s="10">
        <v>4</v>
      </c>
    </row>
    <row r="766" spans="1:2" s="30" customFormat="1" x14ac:dyDescent="0.2">
      <c r="A766" s="32" t="s">
        <v>283</v>
      </c>
      <c r="B766" s="68" t="s">
        <v>36</v>
      </c>
    </row>
    <row r="767" spans="1:2" s="30" customFormat="1" x14ac:dyDescent="0.2">
      <c r="A767" s="32" t="s">
        <v>561</v>
      </c>
      <c r="B767" s="68" t="s">
        <v>36</v>
      </c>
    </row>
    <row r="768" spans="1:2" s="30" customFormat="1" x14ac:dyDescent="0.2">
      <c r="A768" s="32" t="s">
        <v>284</v>
      </c>
      <c r="B768" s="27" t="s">
        <v>36</v>
      </c>
    </row>
    <row r="769" spans="1:2" s="30" customFormat="1" x14ac:dyDescent="0.2">
      <c r="A769" s="32" t="s">
        <v>562</v>
      </c>
      <c r="B769" s="68" t="s">
        <v>36</v>
      </c>
    </row>
    <row r="770" spans="1:2" s="30" customFormat="1" x14ac:dyDescent="0.2">
      <c r="A770" s="32" t="s">
        <v>286</v>
      </c>
      <c r="B770" s="10">
        <v>253</v>
      </c>
    </row>
    <row r="771" spans="1:2" s="30" customFormat="1" x14ac:dyDescent="0.2">
      <c r="A771" s="32" t="s">
        <v>288</v>
      </c>
      <c r="B771" s="10">
        <v>10</v>
      </c>
    </row>
    <row r="772" spans="1:2" s="30" customFormat="1" x14ac:dyDescent="0.2">
      <c r="A772" s="32" t="s">
        <v>289</v>
      </c>
      <c r="B772" s="36" t="s">
        <v>36</v>
      </c>
    </row>
    <row r="773" spans="1:2" x14ac:dyDescent="0.2">
      <c r="A773" s="32" t="s">
        <v>291</v>
      </c>
      <c r="B773" s="36">
        <v>10</v>
      </c>
    </row>
    <row r="774" spans="1:2" x14ac:dyDescent="0.2">
      <c r="A774" s="83" t="s">
        <v>397</v>
      </c>
      <c r="B774" s="36" t="s">
        <v>36</v>
      </c>
    </row>
    <row r="775" spans="1:2" x14ac:dyDescent="0.2">
      <c r="A775" s="32" t="s">
        <v>293</v>
      </c>
      <c r="B775" s="36" t="s">
        <v>36</v>
      </c>
    </row>
    <row r="776" spans="1:2" x14ac:dyDescent="0.2">
      <c r="A776" s="32" t="s">
        <v>294</v>
      </c>
      <c r="B776" s="36">
        <v>1</v>
      </c>
    </row>
    <row r="777" spans="1:2" x14ac:dyDescent="0.2">
      <c r="A777" s="32" t="s">
        <v>295</v>
      </c>
      <c r="B777" s="36" t="s">
        <v>36</v>
      </c>
    </row>
    <row r="778" spans="1:2" s="30" customFormat="1" x14ac:dyDescent="0.2">
      <c r="A778" s="32" t="s">
        <v>296</v>
      </c>
      <c r="B778" s="68" t="s">
        <v>36</v>
      </c>
    </row>
    <row r="779" spans="1:2" s="30" customFormat="1" x14ac:dyDescent="0.2">
      <c r="A779" s="26" t="s">
        <v>4</v>
      </c>
      <c r="B779" s="91">
        <f>SUM(B759:B778)</f>
        <v>353</v>
      </c>
    </row>
    <row r="780" spans="1:2" s="30" customFormat="1" x14ac:dyDescent="0.2">
      <c r="A780" s="85" t="s">
        <v>406</v>
      </c>
      <c r="B780" s="91"/>
    </row>
    <row r="781" spans="1:2" s="30" customFormat="1" x14ac:dyDescent="0.2">
      <c r="A781" s="6" t="s">
        <v>320</v>
      </c>
      <c r="B781" s="10">
        <v>18</v>
      </c>
    </row>
    <row r="782" spans="1:2" s="30" customFormat="1" x14ac:dyDescent="0.2">
      <c r="A782" s="32" t="s">
        <v>285</v>
      </c>
      <c r="B782" s="10">
        <v>4</v>
      </c>
    </row>
    <row r="783" spans="1:2" s="30" customFormat="1" x14ac:dyDescent="0.2">
      <c r="A783" s="32" t="s">
        <v>297</v>
      </c>
      <c r="B783" s="134">
        <v>3</v>
      </c>
    </row>
    <row r="784" spans="1:2" s="30" customFormat="1" x14ac:dyDescent="0.2">
      <c r="A784" s="32" t="s">
        <v>279</v>
      </c>
      <c r="B784" s="68" t="s">
        <v>36</v>
      </c>
    </row>
    <row r="785" spans="1:2" s="30" customFormat="1" x14ac:dyDescent="0.2">
      <c r="A785" s="32" t="s">
        <v>280</v>
      </c>
      <c r="B785" s="27" t="s">
        <v>36</v>
      </c>
    </row>
    <row r="786" spans="1:2" s="30" customFormat="1" x14ac:dyDescent="0.2">
      <c r="A786" s="32" t="s">
        <v>281</v>
      </c>
      <c r="B786" s="10">
        <v>26</v>
      </c>
    </row>
    <row r="787" spans="1:2" s="30" customFormat="1" x14ac:dyDescent="0.2">
      <c r="A787" s="32" t="s">
        <v>543</v>
      </c>
      <c r="B787" s="10">
        <v>17</v>
      </c>
    </row>
    <row r="788" spans="1:2" s="30" customFormat="1" x14ac:dyDescent="0.2">
      <c r="A788" s="32" t="s">
        <v>283</v>
      </c>
      <c r="B788" s="68" t="s">
        <v>36</v>
      </c>
    </row>
    <row r="789" spans="1:2" s="30" customFormat="1" x14ac:dyDescent="0.2">
      <c r="A789" s="32" t="s">
        <v>561</v>
      </c>
      <c r="B789" s="68" t="s">
        <v>36</v>
      </c>
    </row>
    <row r="790" spans="1:2" s="30" customFormat="1" x14ac:dyDescent="0.2">
      <c r="A790" s="32" t="s">
        <v>284</v>
      </c>
      <c r="B790" s="134">
        <v>1</v>
      </c>
    </row>
    <row r="791" spans="1:2" s="30" customFormat="1" x14ac:dyDescent="0.2">
      <c r="A791" s="32" t="s">
        <v>562</v>
      </c>
      <c r="B791" s="68" t="s">
        <v>36</v>
      </c>
    </row>
    <row r="792" spans="1:2" s="30" customFormat="1" x14ac:dyDescent="0.2">
      <c r="A792" s="32" t="s">
        <v>286</v>
      </c>
      <c r="B792" s="10">
        <v>17</v>
      </c>
    </row>
    <row r="793" spans="1:2" s="30" customFormat="1" x14ac:dyDescent="0.2">
      <c r="A793" s="32" t="s">
        <v>288</v>
      </c>
      <c r="B793" s="10">
        <v>6</v>
      </c>
    </row>
    <row r="794" spans="1:2" s="30" customFormat="1" x14ac:dyDescent="0.2">
      <c r="A794" s="32" t="s">
        <v>289</v>
      </c>
      <c r="B794" s="134">
        <v>1</v>
      </c>
    </row>
    <row r="795" spans="1:2" s="30" customFormat="1" x14ac:dyDescent="0.2">
      <c r="A795" s="32" t="s">
        <v>291</v>
      </c>
      <c r="B795" s="134">
        <v>11</v>
      </c>
    </row>
    <row r="796" spans="1:2" s="30" customFormat="1" x14ac:dyDescent="0.2">
      <c r="A796" s="83" t="s">
        <v>397</v>
      </c>
      <c r="B796" s="68" t="s">
        <v>36</v>
      </c>
    </row>
    <row r="797" spans="1:2" s="30" customFormat="1" x14ac:dyDescent="0.2">
      <c r="A797" s="32" t="s">
        <v>293</v>
      </c>
      <c r="B797" s="143" t="s">
        <v>36</v>
      </c>
    </row>
    <row r="798" spans="1:2" s="30" customFormat="1" x14ac:dyDescent="0.2">
      <c r="A798" s="32" t="s">
        <v>294</v>
      </c>
      <c r="B798" s="68" t="s">
        <v>36</v>
      </c>
    </row>
    <row r="799" spans="1:2" s="30" customFormat="1" x14ac:dyDescent="0.2">
      <c r="A799" s="32" t="s">
        <v>295</v>
      </c>
      <c r="B799" s="68" t="s">
        <v>36</v>
      </c>
    </row>
    <row r="800" spans="1:2" s="30" customFormat="1" x14ac:dyDescent="0.2">
      <c r="A800" s="32" t="s">
        <v>296</v>
      </c>
      <c r="B800" s="68" t="s">
        <v>36</v>
      </c>
    </row>
    <row r="801" spans="1:2" s="30" customFormat="1" x14ac:dyDescent="0.2">
      <c r="A801" s="26" t="s">
        <v>4</v>
      </c>
      <c r="B801" s="91">
        <f>SUM(B781:B800)</f>
        <v>104</v>
      </c>
    </row>
    <row r="802" spans="1:2" s="30" customFormat="1" x14ac:dyDescent="0.2">
      <c r="A802" s="85" t="s">
        <v>407</v>
      </c>
      <c r="B802" s="91"/>
    </row>
    <row r="803" spans="1:2" s="30" customFormat="1" x14ac:dyDescent="0.2">
      <c r="A803" s="6" t="s">
        <v>320</v>
      </c>
      <c r="B803" s="10">
        <v>36</v>
      </c>
    </row>
    <row r="804" spans="1:2" s="30" customFormat="1" x14ac:dyDescent="0.2">
      <c r="A804" s="32" t="s">
        <v>285</v>
      </c>
      <c r="B804" s="10">
        <v>4</v>
      </c>
    </row>
    <row r="805" spans="1:2" s="30" customFormat="1" x14ac:dyDescent="0.2">
      <c r="A805" s="32" t="s">
        <v>297</v>
      </c>
      <c r="B805" s="10">
        <v>7</v>
      </c>
    </row>
    <row r="806" spans="1:2" s="30" customFormat="1" x14ac:dyDescent="0.2">
      <c r="A806" s="32" t="s">
        <v>279</v>
      </c>
      <c r="B806" s="68" t="s">
        <v>36</v>
      </c>
    </row>
    <row r="807" spans="1:2" s="30" customFormat="1" x14ac:dyDescent="0.2">
      <c r="A807" s="32" t="s">
        <v>280</v>
      </c>
      <c r="B807" s="10">
        <v>6</v>
      </c>
    </row>
    <row r="808" spans="1:2" s="30" customFormat="1" x14ac:dyDescent="0.2">
      <c r="A808" s="32" t="s">
        <v>281</v>
      </c>
      <c r="B808" s="10">
        <v>72</v>
      </c>
    </row>
    <row r="809" spans="1:2" s="30" customFormat="1" x14ac:dyDescent="0.2">
      <c r="A809" s="32" t="s">
        <v>543</v>
      </c>
      <c r="B809" s="10">
        <v>17</v>
      </c>
    </row>
    <row r="810" spans="1:2" s="30" customFormat="1" x14ac:dyDescent="0.2">
      <c r="A810" s="32" t="s">
        <v>283</v>
      </c>
      <c r="B810" s="68" t="s">
        <v>36</v>
      </c>
    </row>
    <row r="811" spans="1:2" s="30" customFormat="1" x14ac:dyDescent="0.2">
      <c r="A811" s="32" t="s">
        <v>561</v>
      </c>
      <c r="B811" s="68" t="s">
        <v>36</v>
      </c>
    </row>
    <row r="812" spans="1:2" s="30" customFormat="1" x14ac:dyDescent="0.2">
      <c r="A812" s="32" t="s">
        <v>284</v>
      </c>
      <c r="B812" s="27" t="s">
        <v>36</v>
      </c>
    </row>
    <row r="813" spans="1:2" s="30" customFormat="1" x14ac:dyDescent="0.2">
      <c r="A813" s="32" t="s">
        <v>562</v>
      </c>
      <c r="B813" s="68" t="s">
        <v>36</v>
      </c>
    </row>
    <row r="814" spans="1:2" s="30" customFormat="1" x14ac:dyDescent="0.2">
      <c r="A814" s="32" t="s">
        <v>286</v>
      </c>
      <c r="B814" s="10">
        <v>5</v>
      </c>
    </row>
    <row r="815" spans="1:2" s="30" customFormat="1" x14ac:dyDescent="0.2">
      <c r="A815" s="32" t="s">
        <v>288</v>
      </c>
      <c r="B815" s="10">
        <v>17</v>
      </c>
    </row>
    <row r="816" spans="1:2" s="30" customFormat="1" x14ac:dyDescent="0.2">
      <c r="A816" s="32" t="s">
        <v>289</v>
      </c>
      <c r="B816" s="32">
        <v>3</v>
      </c>
    </row>
    <row r="817" spans="1:2" s="30" customFormat="1" x14ac:dyDescent="0.2">
      <c r="A817" s="32" t="s">
        <v>291</v>
      </c>
      <c r="B817" s="32">
        <v>10</v>
      </c>
    </row>
    <row r="818" spans="1:2" s="30" customFormat="1" x14ac:dyDescent="0.2">
      <c r="A818" s="83" t="s">
        <v>397</v>
      </c>
      <c r="B818" s="68" t="s">
        <v>36</v>
      </c>
    </row>
    <row r="819" spans="1:2" s="30" customFormat="1" x14ac:dyDescent="0.2">
      <c r="A819" s="32" t="s">
        <v>293</v>
      </c>
      <c r="B819" s="143" t="s">
        <v>36</v>
      </c>
    </row>
    <row r="820" spans="1:2" s="30" customFormat="1" x14ac:dyDescent="0.2">
      <c r="A820" s="32" t="s">
        <v>294</v>
      </c>
      <c r="B820" s="68" t="s">
        <v>36</v>
      </c>
    </row>
    <row r="821" spans="1:2" s="30" customFormat="1" x14ac:dyDescent="0.2">
      <c r="A821" s="32" t="s">
        <v>295</v>
      </c>
      <c r="B821" s="68" t="s">
        <v>36</v>
      </c>
    </row>
    <row r="822" spans="1:2" s="30" customFormat="1" x14ac:dyDescent="0.2">
      <c r="A822" s="32" t="s">
        <v>296</v>
      </c>
      <c r="B822" s="68" t="s">
        <v>36</v>
      </c>
    </row>
    <row r="823" spans="1:2" s="30" customFormat="1" x14ac:dyDescent="0.2">
      <c r="A823" s="26" t="s">
        <v>4</v>
      </c>
      <c r="B823" s="91">
        <f>SUM(B803:B822)</f>
        <v>177</v>
      </c>
    </row>
    <row r="824" spans="1:2" s="30" customFormat="1" x14ac:dyDescent="0.2">
      <c r="A824" s="85" t="s">
        <v>408</v>
      </c>
      <c r="B824" s="91"/>
    </row>
    <row r="825" spans="1:2" s="30" customFormat="1" x14ac:dyDescent="0.2">
      <c r="A825" s="6" t="s">
        <v>320</v>
      </c>
      <c r="B825" s="10">
        <v>73</v>
      </c>
    </row>
    <row r="826" spans="1:2" s="30" customFormat="1" x14ac:dyDescent="0.2">
      <c r="A826" s="32" t="s">
        <v>285</v>
      </c>
      <c r="B826" s="10">
        <v>1</v>
      </c>
    </row>
    <row r="827" spans="1:2" s="30" customFormat="1" x14ac:dyDescent="0.2">
      <c r="A827" s="32" t="s">
        <v>297</v>
      </c>
      <c r="B827" s="134">
        <v>2</v>
      </c>
    </row>
    <row r="828" spans="1:2" s="30" customFormat="1" x14ac:dyDescent="0.2">
      <c r="A828" s="32" t="s">
        <v>279</v>
      </c>
      <c r="B828" s="134">
        <v>1</v>
      </c>
    </row>
    <row r="829" spans="1:2" s="30" customFormat="1" x14ac:dyDescent="0.2">
      <c r="A829" s="32" t="s">
        <v>280</v>
      </c>
      <c r="B829" s="10">
        <v>8</v>
      </c>
    </row>
    <row r="830" spans="1:2" s="30" customFormat="1" x14ac:dyDescent="0.2">
      <c r="A830" s="32" t="s">
        <v>281</v>
      </c>
      <c r="B830" s="10">
        <v>70</v>
      </c>
    </row>
    <row r="831" spans="1:2" s="30" customFormat="1" x14ac:dyDescent="0.2">
      <c r="A831" s="32" t="s">
        <v>543</v>
      </c>
      <c r="B831" s="10">
        <v>7</v>
      </c>
    </row>
    <row r="832" spans="1:2" s="30" customFormat="1" x14ac:dyDescent="0.2">
      <c r="A832" s="32" t="s">
        <v>283</v>
      </c>
      <c r="B832" s="68" t="s">
        <v>36</v>
      </c>
    </row>
    <row r="833" spans="1:2" s="30" customFormat="1" x14ac:dyDescent="0.2">
      <c r="A833" s="32" t="s">
        <v>561</v>
      </c>
      <c r="B833" s="68" t="s">
        <v>36</v>
      </c>
    </row>
    <row r="834" spans="1:2" s="30" customFormat="1" x14ac:dyDescent="0.2">
      <c r="A834" s="32" t="s">
        <v>284</v>
      </c>
      <c r="B834" s="68" t="s">
        <v>36</v>
      </c>
    </row>
    <row r="835" spans="1:2" s="30" customFormat="1" x14ac:dyDescent="0.2">
      <c r="A835" s="32" t="s">
        <v>562</v>
      </c>
      <c r="B835" s="68" t="s">
        <v>36</v>
      </c>
    </row>
    <row r="836" spans="1:2" s="30" customFormat="1" x14ac:dyDescent="0.2">
      <c r="A836" s="32" t="s">
        <v>286</v>
      </c>
      <c r="B836" s="68" t="s">
        <v>36</v>
      </c>
    </row>
    <row r="837" spans="1:2" s="30" customFormat="1" x14ac:dyDescent="0.2">
      <c r="A837" s="32" t="s">
        <v>288</v>
      </c>
      <c r="B837" s="10">
        <v>10</v>
      </c>
    </row>
    <row r="838" spans="1:2" s="30" customFormat="1" x14ac:dyDescent="0.2">
      <c r="A838" s="32" t="s">
        <v>289</v>
      </c>
      <c r="B838" s="32">
        <v>21</v>
      </c>
    </row>
    <row r="839" spans="1:2" s="30" customFormat="1" x14ac:dyDescent="0.2">
      <c r="A839" s="32" t="s">
        <v>291</v>
      </c>
      <c r="B839" s="32">
        <v>2</v>
      </c>
    </row>
    <row r="840" spans="1:2" s="30" customFormat="1" x14ac:dyDescent="0.2">
      <c r="A840" s="83" t="s">
        <v>397</v>
      </c>
      <c r="B840" s="68" t="s">
        <v>36</v>
      </c>
    </row>
    <row r="841" spans="1:2" s="30" customFormat="1" x14ac:dyDescent="0.2">
      <c r="A841" s="32" t="s">
        <v>293</v>
      </c>
      <c r="B841" s="143" t="s">
        <v>36</v>
      </c>
    </row>
    <row r="842" spans="1:2" s="30" customFormat="1" x14ac:dyDescent="0.2">
      <c r="A842" s="32" t="s">
        <v>294</v>
      </c>
      <c r="B842" s="68" t="s">
        <v>36</v>
      </c>
    </row>
    <row r="843" spans="1:2" s="30" customFormat="1" x14ac:dyDescent="0.2">
      <c r="A843" s="32" t="s">
        <v>295</v>
      </c>
      <c r="B843" s="68" t="s">
        <v>36</v>
      </c>
    </row>
    <row r="844" spans="1:2" s="30" customFormat="1" x14ac:dyDescent="0.2">
      <c r="A844" s="32" t="s">
        <v>296</v>
      </c>
      <c r="B844" s="68" t="s">
        <v>36</v>
      </c>
    </row>
    <row r="845" spans="1:2" s="30" customFormat="1" x14ac:dyDescent="0.2">
      <c r="A845" s="26" t="s">
        <v>4</v>
      </c>
      <c r="B845" s="32">
        <v>194</v>
      </c>
    </row>
    <row r="846" spans="1:2" s="30" customFormat="1" x14ac:dyDescent="0.2">
      <c r="A846" s="85" t="s">
        <v>409</v>
      </c>
      <c r="B846"/>
    </row>
    <row r="847" spans="1:2" s="30" customFormat="1" x14ac:dyDescent="0.2">
      <c r="A847" s="6" t="s">
        <v>320</v>
      </c>
      <c r="B847" s="10">
        <v>95</v>
      </c>
    </row>
    <row r="848" spans="1:2" s="30" customFormat="1" x14ac:dyDescent="0.2">
      <c r="A848" s="32" t="s">
        <v>285</v>
      </c>
      <c r="B848" s="10">
        <v>1</v>
      </c>
    </row>
    <row r="849" spans="1:2" s="30" customFormat="1" x14ac:dyDescent="0.2">
      <c r="A849" s="32" t="s">
        <v>297</v>
      </c>
      <c r="B849" s="27" t="s">
        <v>36</v>
      </c>
    </row>
    <row r="850" spans="1:2" s="30" customFormat="1" x14ac:dyDescent="0.2">
      <c r="A850" s="32" t="s">
        <v>279</v>
      </c>
      <c r="B850" s="68" t="s">
        <v>36</v>
      </c>
    </row>
    <row r="851" spans="1:2" s="30" customFormat="1" x14ac:dyDescent="0.2">
      <c r="A851" s="32" t="s">
        <v>280</v>
      </c>
      <c r="B851" s="10">
        <v>1</v>
      </c>
    </row>
    <row r="852" spans="1:2" s="30" customFormat="1" x14ac:dyDescent="0.2">
      <c r="A852" s="32" t="s">
        <v>281</v>
      </c>
      <c r="B852" s="10">
        <v>57</v>
      </c>
    </row>
    <row r="853" spans="1:2" s="30" customFormat="1" x14ac:dyDescent="0.2">
      <c r="A853" s="32" t="s">
        <v>543</v>
      </c>
      <c r="B853" s="10">
        <v>4</v>
      </c>
    </row>
    <row r="854" spans="1:2" s="30" customFormat="1" x14ac:dyDescent="0.2">
      <c r="A854" s="32" t="s">
        <v>283</v>
      </c>
      <c r="B854" s="36" t="s">
        <v>36</v>
      </c>
    </row>
    <row r="855" spans="1:2" s="30" customFormat="1" x14ac:dyDescent="0.2">
      <c r="A855" s="32" t="s">
        <v>561</v>
      </c>
      <c r="B855" s="68" t="s">
        <v>36</v>
      </c>
    </row>
    <row r="856" spans="1:2" s="30" customFormat="1" x14ac:dyDescent="0.2">
      <c r="A856" s="32" t="s">
        <v>284</v>
      </c>
      <c r="B856" s="10">
        <v>1</v>
      </c>
    </row>
    <row r="857" spans="1:2" s="30" customFormat="1" x14ac:dyDescent="0.2">
      <c r="A857" s="32" t="s">
        <v>562</v>
      </c>
      <c r="B857" s="68" t="s">
        <v>36</v>
      </c>
    </row>
    <row r="858" spans="1:2" s="30" customFormat="1" x14ac:dyDescent="0.2">
      <c r="A858" s="32" t="s">
        <v>286</v>
      </c>
      <c r="B858" s="68" t="s">
        <v>36</v>
      </c>
    </row>
    <row r="859" spans="1:2" s="30" customFormat="1" x14ac:dyDescent="0.2">
      <c r="A859" s="32" t="s">
        <v>288</v>
      </c>
      <c r="B859" s="10">
        <v>8</v>
      </c>
    </row>
    <row r="860" spans="1:2" s="30" customFormat="1" x14ac:dyDescent="0.2">
      <c r="A860" s="32" t="s">
        <v>289</v>
      </c>
      <c r="B860" s="32">
        <v>2</v>
      </c>
    </row>
    <row r="861" spans="1:2" s="30" customFormat="1" x14ac:dyDescent="0.2">
      <c r="A861" s="32" t="s">
        <v>291</v>
      </c>
      <c r="B861" s="32">
        <v>4</v>
      </c>
    </row>
    <row r="862" spans="1:2" s="30" customFormat="1" x14ac:dyDescent="0.2">
      <c r="A862" s="83" t="s">
        <v>397</v>
      </c>
      <c r="B862" s="36" t="s">
        <v>36</v>
      </c>
    </row>
    <row r="863" spans="1:2" s="30" customFormat="1" x14ac:dyDescent="0.2">
      <c r="A863" s="32" t="s">
        <v>293</v>
      </c>
      <c r="B863" s="143" t="s">
        <v>36</v>
      </c>
    </row>
    <row r="864" spans="1:2" s="30" customFormat="1" x14ac:dyDescent="0.2">
      <c r="A864" s="32" t="s">
        <v>294</v>
      </c>
      <c r="B864" s="32">
        <v>1</v>
      </c>
    </row>
    <row r="865" spans="1:2" s="30" customFormat="1" x14ac:dyDescent="0.2">
      <c r="A865" s="32" t="s">
        <v>295</v>
      </c>
      <c r="B865" s="68" t="s">
        <v>36</v>
      </c>
    </row>
    <row r="866" spans="1:2" s="30" customFormat="1" x14ac:dyDescent="0.2">
      <c r="A866" s="32" t="s">
        <v>296</v>
      </c>
      <c r="B866" s="68" t="s">
        <v>36</v>
      </c>
    </row>
    <row r="867" spans="1:2" s="30" customFormat="1" x14ac:dyDescent="0.2">
      <c r="A867" s="26" t="s">
        <v>4</v>
      </c>
      <c r="B867" s="32">
        <v>175</v>
      </c>
    </row>
    <row r="868" spans="1:2" s="30" customFormat="1" x14ac:dyDescent="0.2">
      <c r="A868" s="85" t="s">
        <v>410</v>
      </c>
      <c r="B868"/>
    </row>
    <row r="869" spans="1:2" s="30" customFormat="1" x14ac:dyDescent="0.2">
      <c r="A869" s="6" t="s">
        <v>320</v>
      </c>
      <c r="B869" s="10">
        <v>213</v>
      </c>
    </row>
    <row r="870" spans="1:2" s="30" customFormat="1" x14ac:dyDescent="0.2">
      <c r="A870" s="32" t="s">
        <v>285</v>
      </c>
      <c r="B870" s="10">
        <v>4</v>
      </c>
    </row>
    <row r="871" spans="1:2" s="30" customFormat="1" x14ac:dyDescent="0.2">
      <c r="A871" s="32" t="s">
        <v>297</v>
      </c>
      <c r="B871" s="27" t="s">
        <v>36</v>
      </c>
    </row>
    <row r="872" spans="1:2" s="30" customFormat="1" x14ac:dyDescent="0.2">
      <c r="A872" s="32" t="s">
        <v>279</v>
      </c>
      <c r="B872" s="68" t="s">
        <v>36</v>
      </c>
    </row>
    <row r="873" spans="1:2" s="30" customFormat="1" x14ac:dyDescent="0.2">
      <c r="A873" s="32" t="s">
        <v>280</v>
      </c>
      <c r="B873" s="27" t="s">
        <v>36</v>
      </c>
    </row>
    <row r="874" spans="1:2" s="30" customFormat="1" x14ac:dyDescent="0.2">
      <c r="A874" s="32" t="s">
        <v>281</v>
      </c>
      <c r="B874" s="10">
        <v>32</v>
      </c>
    </row>
    <row r="875" spans="1:2" s="30" customFormat="1" x14ac:dyDescent="0.2">
      <c r="A875" s="32" t="s">
        <v>543</v>
      </c>
      <c r="B875" s="10">
        <v>1</v>
      </c>
    </row>
    <row r="876" spans="1:2" s="30" customFormat="1" x14ac:dyDescent="0.2">
      <c r="A876" s="32" t="s">
        <v>283</v>
      </c>
      <c r="B876" s="68" t="s">
        <v>36</v>
      </c>
    </row>
    <row r="877" spans="1:2" s="30" customFormat="1" x14ac:dyDescent="0.2">
      <c r="A877" s="32" t="s">
        <v>561</v>
      </c>
      <c r="B877" s="68" t="s">
        <v>36</v>
      </c>
    </row>
    <row r="878" spans="1:2" s="30" customFormat="1" x14ac:dyDescent="0.2">
      <c r="A878" s="32" t="s">
        <v>284</v>
      </c>
      <c r="B878" s="134">
        <v>1</v>
      </c>
    </row>
    <row r="879" spans="1:2" s="30" customFormat="1" x14ac:dyDescent="0.2">
      <c r="A879" s="32" t="s">
        <v>562</v>
      </c>
      <c r="B879" s="68" t="s">
        <v>36</v>
      </c>
    </row>
    <row r="880" spans="1:2" s="30" customFormat="1" x14ac:dyDescent="0.2">
      <c r="A880" s="32" t="s">
        <v>286</v>
      </c>
      <c r="B880" s="68" t="s">
        <v>36</v>
      </c>
    </row>
    <row r="881" spans="1:2" s="30" customFormat="1" x14ac:dyDescent="0.2">
      <c r="A881" s="32" t="s">
        <v>288</v>
      </c>
      <c r="B881" s="10">
        <v>7</v>
      </c>
    </row>
    <row r="882" spans="1:2" s="30" customFormat="1" x14ac:dyDescent="0.2">
      <c r="A882" s="32" t="s">
        <v>289</v>
      </c>
      <c r="B882" s="32">
        <v>6</v>
      </c>
    </row>
    <row r="883" spans="1:2" s="30" customFormat="1" x14ac:dyDescent="0.2">
      <c r="A883" s="32" t="s">
        <v>291</v>
      </c>
      <c r="B883" s="32">
        <v>3</v>
      </c>
    </row>
    <row r="884" spans="1:2" s="30" customFormat="1" x14ac:dyDescent="0.2">
      <c r="A884" s="83" t="s">
        <v>397</v>
      </c>
      <c r="B884" s="32">
        <v>1</v>
      </c>
    </row>
    <row r="885" spans="1:2" s="30" customFormat="1" x14ac:dyDescent="0.2">
      <c r="A885" s="32" t="s">
        <v>293</v>
      </c>
      <c r="B885" s="143" t="s">
        <v>36</v>
      </c>
    </row>
    <row r="886" spans="1:2" s="30" customFormat="1" x14ac:dyDescent="0.2">
      <c r="A886" s="32" t="s">
        <v>294</v>
      </c>
      <c r="B886" s="32">
        <v>1</v>
      </c>
    </row>
    <row r="887" spans="1:2" s="30" customFormat="1" x14ac:dyDescent="0.2">
      <c r="A887" s="32" t="s">
        <v>295</v>
      </c>
      <c r="B887" s="32">
        <v>1</v>
      </c>
    </row>
    <row r="888" spans="1:2" s="30" customFormat="1" x14ac:dyDescent="0.2">
      <c r="A888" s="32" t="s">
        <v>296</v>
      </c>
      <c r="B888" s="68" t="s">
        <v>36</v>
      </c>
    </row>
    <row r="889" spans="1:2" s="30" customFormat="1" x14ac:dyDescent="0.2">
      <c r="A889" s="26" t="s">
        <v>4</v>
      </c>
      <c r="B889" s="91">
        <f>SUM(B869:B888)</f>
        <v>270</v>
      </c>
    </row>
    <row r="890" spans="1:2" s="30" customFormat="1" x14ac:dyDescent="0.2">
      <c r="A890" s="85" t="s">
        <v>411</v>
      </c>
      <c r="B890" s="91"/>
    </row>
    <row r="891" spans="1:2" s="30" customFormat="1" x14ac:dyDescent="0.2">
      <c r="A891" s="6" t="s">
        <v>320</v>
      </c>
      <c r="B891" s="10">
        <v>246</v>
      </c>
    </row>
    <row r="892" spans="1:2" s="30" customFormat="1" x14ac:dyDescent="0.2">
      <c r="A892" s="32" t="s">
        <v>285</v>
      </c>
      <c r="B892" s="27" t="s">
        <v>36</v>
      </c>
    </row>
    <row r="893" spans="1:2" s="30" customFormat="1" x14ac:dyDescent="0.2">
      <c r="A893" s="32" t="s">
        <v>297</v>
      </c>
      <c r="B893" s="27">
        <v>1</v>
      </c>
    </row>
    <row r="894" spans="1:2" s="30" customFormat="1" x14ac:dyDescent="0.2">
      <c r="A894" s="32" t="s">
        <v>279</v>
      </c>
      <c r="B894" s="27" t="s">
        <v>36</v>
      </c>
    </row>
    <row r="895" spans="1:2" s="30" customFormat="1" x14ac:dyDescent="0.2">
      <c r="A895" s="32" t="s">
        <v>280</v>
      </c>
      <c r="B895" s="27">
        <v>2</v>
      </c>
    </row>
    <row r="896" spans="1:2" s="30" customFormat="1" x14ac:dyDescent="0.2">
      <c r="A896" s="32" t="s">
        <v>281</v>
      </c>
      <c r="B896" s="27">
        <v>24</v>
      </c>
    </row>
    <row r="897" spans="1:2" s="30" customFormat="1" x14ac:dyDescent="0.2">
      <c r="A897" s="32" t="s">
        <v>543</v>
      </c>
      <c r="B897" s="27">
        <v>2</v>
      </c>
    </row>
    <row r="898" spans="1:2" s="30" customFormat="1" x14ac:dyDescent="0.2">
      <c r="A898" s="32" t="s">
        <v>283</v>
      </c>
      <c r="B898" s="36" t="s">
        <v>36</v>
      </c>
    </row>
    <row r="899" spans="1:2" s="30" customFormat="1" x14ac:dyDescent="0.2">
      <c r="A899" s="32" t="s">
        <v>561</v>
      </c>
      <c r="B899" s="68" t="s">
        <v>36</v>
      </c>
    </row>
    <row r="900" spans="1:2" s="30" customFormat="1" x14ac:dyDescent="0.2">
      <c r="A900" s="32" t="s">
        <v>284</v>
      </c>
      <c r="B900" s="68" t="s">
        <v>36</v>
      </c>
    </row>
    <row r="901" spans="1:2" s="30" customFormat="1" x14ac:dyDescent="0.2">
      <c r="A901" s="32" t="s">
        <v>562</v>
      </c>
      <c r="B901" s="68" t="s">
        <v>36</v>
      </c>
    </row>
    <row r="902" spans="1:2" s="30" customFormat="1" x14ac:dyDescent="0.2">
      <c r="A902" s="32" t="s">
        <v>286</v>
      </c>
      <c r="B902" s="68" t="s">
        <v>36</v>
      </c>
    </row>
    <row r="903" spans="1:2" s="30" customFormat="1" x14ac:dyDescent="0.2">
      <c r="A903" s="32" t="s">
        <v>288</v>
      </c>
      <c r="B903" s="27">
        <v>1</v>
      </c>
    </row>
    <row r="904" spans="1:2" s="30" customFormat="1" x14ac:dyDescent="0.2">
      <c r="A904" s="32" t="s">
        <v>289</v>
      </c>
      <c r="B904" s="36">
        <v>10</v>
      </c>
    </row>
    <row r="905" spans="1:2" s="30" customFormat="1" x14ac:dyDescent="0.2">
      <c r="A905" s="32" t="s">
        <v>291</v>
      </c>
      <c r="B905" s="36">
        <v>2</v>
      </c>
    </row>
    <row r="906" spans="1:2" s="30" customFormat="1" x14ac:dyDescent="0.2">
      <c r="A906" s="83" t="s">
        <v>397</v>
      </c>
      <c r="B906" s="36" t="s">
        <v>36</v>
      </c>
    </row>
    <row r="907" spans="1:2" s="30" customFormat="1" x14ac:dyDescent="0.2">
      <c r="A907" s="32" t="s">
        <v>293</v>
      </c>
      <c r="B907" s="143" t="s">
        <v>36</v>
      </c>
    </row>
    <row r="908" spans="1:2" s="30" customFormat="1" x14ac:dyDescent="0.2">
      <c r="A908" s="32" t="s">
        <v>294</v>
      </c>
      <c r="B908" s="134">
        <v>1</v>
      </c>
    </row>
    <row r="909" spans="1:2" s="30" customFormat="1" x14ac:dyDescent="0.2">
      <c r="A909" s="32" t="s">
        <v>295</v>
      </c>
      <c r="B909" s="68" t="s">
        <v>36</v>
      </c>
    </row>
    <row r="910" spans="1:2" s="30" customFormat="1" x14ac:dyDescent="0.2">
      <c r="A910" s="32" t="s">
        <v>296</v>
      </c>
      <c r="B910" s="68" t="s">
        <v>36</v>
      </c>
    </row>
    <row r="911" spans="1:2" s="30" customFormat="1" x14ac:dyDescent="0.2">
      <c r="A911" s="26" t="s">
        <v>4</v>
      </c>
      <c r="B911" s="91">
        <f>SUM(B891:B910)</f>
        <v>289</v>
      </c>
    </row>
    <row r="912" spans="1:2" s="30" customFormat="1" x14ac:dyDescent="0.2">
      <c r="A912" s="85" t="s">
        <v>412</v>
      </c>
      <c r="B912" s="91"/>
    </row>
    <row r="913" spans="1:2" s="30" customFormat="1" x14ac:dyDescent="0.2">
      <c r="A913" s="6" t="s">
        <v>320</v>
      </c>
      <c r="B913" s="10">
        <v>103</v>
      </c>
    </row>
    <row r="914" spans="1:2" s="30" customFormat="1" x14ac:dyDescent="0.2">
      <c r="A914" s="32" t="s">
        <v>285</v>
      </c>
      <c r="B914" s="27" t="s">
        <v>36</v>
      </c>
    </row>
    <row r="915" spans="1:2" s="30" customFormat="1" x14ac:dyDescent="0.2">
      <c r="A915" s="32" t="s">
        <v>297</v>
      </c>
      <c r="B915" s="134">
        <v>5</v>
      </c>
    </row>
    <row r="916" spans="1:2" s="30" customFormat="1" x14ac:dyDescent="0.2">
      <c r="A916" s="32" t="s">
        <v>279</v>
      </c>
      <c r="B916" s="68" t="s">
        <v>36</v>
      </c>
    </row>
    <row r="917" spans="1:2" s="30" customFormat="1" x14ac:dyDescent="0.2">
      <c r="A917" s="32" t="s">
        <v>280</v>
      </c>
      <c r="B917" s="27">
        <v>5</v>
      </c>
    </row>
    <row r="918" spans="1:2" s="30" customFormat="1" x14ac:dyDescent="0.2">
      <c r="A918" s="32" t="s">
        <v>281</v>
      </c>
      <c r="B918" s="27">
        <v>53</v>
      </c>
    </row>
    <row r="919" spans="1:2" s="30" customFormat="1" x14ac:dyDescent="0.2">
      <c r="A919" s="32" t="s">
        <v>543</v>
      </c>
      <c r="B919" s="27">
        <v>4</v>
      </c>
    </row>
    <row r="920" spans="1:2" s="30" customFormat="1" x14ac:dyDescent="0.2">
      <c r="A920" s="32" t="s">
        <v>283</v>
      </c>
      <c r="B920" s="68" t="s">
        <v>36</v>
      </c>
    </row>
    <row r="921" spans="1:2" s="30" customFormat="1" x14ac:dyDescent="0.2">
      <c r="A921" s="32" t="s">
        <v>561</v>
      </c>
      <c r="B921" s="68" t="s">
        <v>36</v>
      </c>
    </row>
    <row r="922" spans="1:2" s="30" customFormat="1" x14ac:dyDescent="0.2">
      <c r="A922" s="32" t="s">
        <v>284</v>
      </c>
      <c r="B922" s="68" t="s">
        <v>36</v>
      </c>
    </row>
    <row r="923" spans="1:2" s="30" customFormat="1" x14ac:dyDescent="0.2">
      <c r="A923" s="32" t="s">
        <v>562</v>
      </c>
      <c r="B923" s="68" t="s">
        <v>36</v>
      </c>
    </row>
    <row r="924" spans="1:2" s="30" customFormat="1" x14ac:dyDescent="0.2">
      <c r="A924" s="32" t="s">
        <v>286</v>
      </c>
      <c r="B924" s="68" t="s">
        <v>36</v>
      </c>
    </row>
    <row r="925" spans="1:2" s="30" customFormat="1" x14ac:dyDescent="0.2">
      <c r="A925" s="32" t="s">
        <v>288</v>
      </c>
      <c r="B925" s="27">
        <v>2</v>
      </c>
    </row>
    <row r="926" spans="1:2" s="30" customFormat="1" x14ac:dyDescent="0.2">
      <c r="A926" s="32" t="s">
        <v>289</v>
      </c>
      <c r="B926" s="36">
        <v>3</v>
      </c>
    </row>
    <row r="927" spans="1:2" s="30" customFormat="1" x14ac:dyDescent="0.2">
      <c r="A927" s="32" t="s">
        <v>291</v>
      </c>
      <c r="B927" s="36">
        <v>3</v>
      </c>
    </row>
    <row r="928" spans="1:2" s="30" customFormat="1" x14ac:dyDescent="0.2">
      <c r="A928" s="92" t="s">
        <v>397</v>
      </c>
      <c r="B928" s="68" t="s">
        <v>36</v>
      </c>
    </row>
    <row r="929" spans="1:2" s="30" customFormat="1" x14ac:dyDescent="0.2">
      <c r="A929" s="32" t="s">
        <v>293</v>
      </c>
      <c r="B929" s="143" t="s">
        <v>36</v>
      </c>
    </row>
    <row r="930" spans="1:2" s="30" customFormat="1" x14ac:dyDescent="0.2">
      <c r="A930" s="32" t="s">
        <v>294</v>
      </c>
      <c r="B930" s="68" t="s">
        <v>36</v>
      </c>
    </row>
    <row r="931" spans="1:2" s="30" customFormat="1" x14ac:dyDescent="0.2">
      <c r="A931" s="32" t="s">
        <v>295</v>
      </c>
      <c r="B931" s="68" t="s">
        <v>36</v>
      </c>
    </row>
    <row r="932" spans="1:2" s="30" customFormat="1" x14ac:dyDescent="0.2">
      <c r="A932" s="32" t="s">
        <v>296</v>
      </c>
      <c r="B932" s="68" t="s">
        <v>36</v>
      </c>
    </row>
    <row r="933" spans="1:2" s="30" customFormat="1" x14ac:dyDescent="0.2">
      <c r="A933" s="26" t="s">
        <v>4</v>
      </c>
      <c r="B933" s="48">
        <f>SUM(B913:B932)</f>
        <v>178</v>
      </c>
    </row>
    <row r="934" spans="1:2" s="30" customFormat="1" x14ac:dyDescent="0.2">
      <c r="A934" s="85" t="s">
        <v>413</v>
      </c>
      <c r="B934" s="91"/>
    </row>
    <row r="935" spans="1:2" s="30" customFormat="1" x14ac:dyDescent="0.2">
      <c r="A935" s="6" t="s">
        <v>320</v>
      </c>
      <c r="B935" s="27">
        <v>45</v>
      </c>
    </row>
    <row r="936" spans="1:2" s="30" customFormat="1" x14ac:dyDescent="0.2">
      <c r="A936" s="32" t="s">
        <v>285</v>
      </c>
      <c r="B936" s="27">
        <v>1</v>
      </c>
    </row>
    <row r="937" spans="1:2" s="30" customFormat="1" x14ac:dyDescent="0.2">
      <c r="A937" s="32" t="s">
        <v>297</v>
      </c>
      <c r="B937" s="27">
        <v>4</v>
      </c>
    </row>
    <row r="938" spans="1:2" s="30" customFormat="1" x14ac:dyDescent="0.2">
      <c r="A938" s="32" t="s">
        <v>279</v>
      </c>
      <c r="B938" s="68" t="s">
        <v>36</v>
      </c>
    </row>
    <row r="939" spans="1:2" s="30" customFormat="1" x14ac:dyDescent="0.2">
      <c r="A939" s="32" t="s">
        <v>280</v>
      </c>
      <c r="B939" s="27">
        <v>7</v>
      </c>
    </row>
    <row r="940" spans="1:2" s="30" customFormat="1" x14ac:dyDescent="0.2">
      <c r="A940" s="32" t="s">
        <v>281</v>
      </c>
      <c r="B940" s="27">
        <v>44</v>
      </c>
    </row>
    <row r="941" spans="1:2" s="30" customFormat="1" x14ac:dyDescent="0.2">
      <c r="A941" s="32" t="s">
        <v>543</v>
      </c>
      <c r="B941" s="27">
        <v>3</v>
      </c>
    </row>
    <row r="942" spans="1:2" s="30" customFormat="1" x14ac:dyDescent="0.2">
      <c r="A942" s="32" t="s">
        <v>283</v>
      </c>
      <c r="B942" s="68" t="s">
        <v>36</v>
      </c>
    </row>
    <row r="943" spans="1:2" s="30" customFormat="1" x14ac:dyDescent="0.2">
      <c r="A943" s="32" t="s">
        <v>561</v>
      </c>
      <c r="B943" s="68" t="s">
        <v>36</v>
      </c>
    </row>
    <row r="944" spans="1:2" s="30" customFormat="1" x14ac:dyDescent="0.2">
      <c r="A944" s="32" t="s">
        <v>284</v>
      </c>
      <c r="B944" s="68" t="s">
        <v>36</v>
      </c>
    </row>
    <row r="945" spans="1:2" s="30" customFormat="1" x14ac:dyDescent="0.2">
      <c r="A945" s="32" t="s">
        <v>562</v>
      </c>
      <c r="B945" s="68" t="s">
        <v>36</v>
      </c>
    </row>
    <row r="946" spans="1:2" s="30" customFormat="1" x14ac:dyDescent="0.2">
      <c r="A946" s="32" t="s">
        <v>286</v>
      </c>
      <c r="B946" s="68" t="s">
        <v>36</v>
      </c>
    </row>
    <row r="947" spans="1:2" s="30" customFormat="1" x14ac:dyDescent="0.2">
      <c r="A947" s="32" t="s">
        <v>288</v>
      </c>
      <c r="B947" s="27">
        <v>20</v>
      </c>
    </row>
    <row r="948" spans="1:2" s="30" customFormat="1" x14ac:dyDescent="0.2">
      <c r="A948" s="32" t="s">
        <v>289</v>
      </c>
      <c r="B948" s="36">
        <v>2</v>
      </c>
    </row>
    <row r="949" spans="1:2" s="30" customFormat="1" x14ac:dyDescent="0.2">
      <c r="A949" s="32" t="s">
        <v>291</v>
      </c>
      <c r="B949" s="36">
        <v>5</v>
      </c>
    </row>
    <row r="950" spans="1:2" s="30" customFormat="1" x14ac:dyDescent="0.2">
      <c r="A950" s="92" t="s">
        <v>397</v>
      </c>
      <c r="B950" s="68" t="s">
        <v>36</v>
      </c>
    </row>
    <row r="951" spans="1:2" s="30" customFormat="1" x14ac:dyDescent="0.2">
      <c r="A951" s="32" t="s">
        <v>293</v>
      </c>
      <c r="B951" s="143" t="s">
        <v>36</v>
      </c>
    </row>
    <row r="952" spans="1:2" s="30" customFormat="1" x14ac:dyDescent="0.2">
      <c r="A952" s="32" t="s">
        <v>294</v>
      </c>
      <c r="B952" s="134">
        <v>3</v>
      </c>
    </row>
    <row r="953" spans="1:2" s="30" customFormat="1" x14ac:dyDescent="0.2">
      <c r="A953" s="32" t="s">
        <v>295</v>
      </c>
      <c r="B953" s="68" t="s">
        <v>36</v>
      </c>
    </row>
    <row r="954" spans="1:2" s="30" customFormat="1" x14ac:dyDescent="0.2">
      <c r="A954" s="32" t="s">
        <v>296</v>
      </c>
      <c r="B954" s="68" t="s">
        <v>36</v>
      </c>
    </row>
    <row r="955" spans="1:2" s="30" customFormat="1" x14ac:dyDescent="0.2">
      <c r="A955" s="26" t="s">
        <v>4</v>
      </c>
      <c r="B955" s="91">
        <f>SUM(B935:B954)</f>
        <v>134</v>
      </c>
    </row>
    <row r="956" spans="1:2" s="30" customFormat="1" x14ac:dyDescent="0.2">
      <c r="A956" s="85" t="s">
        <v>414</v>
      </c>
      <c r="B956" s="91"/>
    </row>
    <row r="957" spans="1:2" s="30" customFormat="1" x14ac:dyDescent="0.2">
      <c r="A957" s="6" t="s">
        <v>320</v>
      </c>
      <c r="B957" s="10">
        <v>39</v>
      </c>
    </row>
    <row r="958" spans="1:2" s="30" customFormat="1" x14ac:dyDescent="0.2">
      <c r="A958" s="32" t="s">
        <v>285</v>
      </c>
      <c r="B958" s="10">
        <v>1</v>
      </c>
    </row>
    <row r="959" spans="1:2" s="30" customFormat="1" x14ac:dyDescent="0.2">
      <c r="A959" s="32" t="s">
        <v>297</v>
      </c>
      <c r="B959" s="10">
        <v>1</v>
      </c>
    </row>
    <row r="960" spans="1:2" s="30" customFormat="1" x14ac:dyDescent="0.2">
      <c r="A960" s="32" t="s">
        <v>279</v>
      </c>
      <c r="B960" s="68" t="s">
        <v>36</v>
      </c>
    </row>
    <row r="961" spans="1:2" s="30" customFormat="1" x14ac:dyDescent="0.2">
      <c r="A961" s="32" t="s">
        <v>280</v>
      </c>
      <c r="B961" s="10">
        <v>1</v>
      </c>
    </row>
    <row r="962" spans="1:2" s="30" customFormat="1" x14ac:dyDescent="0.2">
      <c r="A962" s="32" t="s">
        <v>281</v>
      </c>
      <c r="B962" s="10">
        <v>57</v>
      </c>
    </row>
    <row r="963" spans="1:2" s="30" customFormat="1" x14ac:dyDescent="0.2">
      <c r="A963" s="32" t="s">
        <v>543</v>
      </c>
      <c r="B963" s="10">
        <v>7</v>
      </c>
    </row>
    <row r="964" spans="1:2" s="30" customFormat="1" x14ac:dyDescent="0.2">
      <c r="A964" s="32" t="s">
        <v>283</v>
      </c>
      <c r="B964" s="68" t="s">
        <v>36</v>
      </c>
    </row>
    <row r="965" spans="1:2" s="30" customFormat="1" x14ac:dyDescent="0.2">
      <c r="A965" s="32" t="s">
        <v>561</v>
      </c>
      <c r="B965" s="68" t="s">
        <v>36</v>
      </c>
    </row>
    <row r="966" spans="1:2" s="30" customFormat="1" x14ac:dyDescent="0.2">
      <c r="A966" s="32" t="s">
        <v>284</v>
      </c>
      <c r="B966" s="68" t="s">
        <v>36</v>
      </c>
    </row>
    <row r="967" spans="1:2" s="30" customFormat="1" x14ac:dyDescent="0.2">
      <c r="A967" s="32" t="s">
        <v>562</v>
      </c>
      <c r="B967" s="68" t="s">
        <v>36</v>
      </c>
    </row>
    <row r="968" spans="1:2" s="30" customFormat="1" x14ac:dyDescent="0.2">
      <c r="A968" s="32" t="s">
        <v>286</v>
      </c>
      <c r="B968" s="68" t="s">
        <v>36</v>
      </c>
    </row>
    <row r="969" spans="1:2" s="30" customFormat="1" x14ac:dyDescent="0.2">
      <c r="A969" s="32" t="s">
        <v>288</v>
      </c>
      <c r="B969" s="10">
        <v>16</v>
      </c>
    </row>
    <row r="970" spans="1:2" s="30" customFormat="1" x14ac:dyDescent="0.2">
      <c r="A970" s="32" t="s">
        <v>289</v>
      </c>
      <c r="B970" s="32">
        <v>2</v>
      </c>
    </row>
    <row r="971" spans="1:2" s="30" customFormat="1" x14ac:dyDescent="0.2">
      <c r="A971" s="32" t="s">
        <v>291</v>
      </c>
      <c r="B971" s="32">
        <v>11</v>
      </c>
    </row>
    <row r="972" spans="1:2" s="30" customFormat="1" x14ac:dyDescent="0.2">
      <c r="A972" s="92" t="s">
        <v>397</v>
      </c>
      <c r="B972" s="68" t="s">
        <v>36</v>
      </c>
    </row>
    <row r="973" spans="1:2" s="30" customFormat="1" x14ac:dyDescent="0.2">
      <c r="A973" s="32" t="s">
        <v>293</v>
      </c>
      <c r="B973" s="143" t="s">
        <v>36</v>
      </c>
    </row>
    <row r="974" spans="1:2" s="30" customFormat="1" x14ac:dyDescent="0.2">
      <c r="A974" s="32" t="s">
        <v>294</v>
      </c>
      <c r="B974" s="68" t="s">
        <v>36</v>
      </c>
    </row>
    <row r="975" spans="1:2" s="30" customFormat="1" x14ac:dyDescent="0.2">
      <c r="A975" s="32" t="s">
        <v>295</v>
      </c>
      <c r="B975" s="68" t="s">
        <v>36</v>
      </c>
    </row>
    <row r="976" spans="1:2" s="30" customFormat="1" x14ac:dyDescent="0.2">
      <c r="A976" s="32" t="s">
        <v>296</v>
      </c>
      <c r="B976" s="68" t="s">
        <v>36</v>
      </c>
    </row>
    <row r="977" spans="1:2" s="30" customFormat="1" x14ac:dyDescent="0.2">
      <c r="A977" s="136" t="s">
        <v>4</v>
      </c>
      <c r="B977" s="122">
        <f>SUM(B957:B976)</f>
        <v>135</v>
      </c>
    </row>
    <row r="978" spans="1:2" s="30" customFormat="1" x14ac:dyDescent="0.2">
      <c r="A978" s="26"/>
      <c r="B978" s="91"/>
    </row>
    <row r="979" spans="1:2" s="30" customFormat="1" x14ac:dyDescent="0.2">
      <c r="A979" s="8" t="s">
        <v>436</v>
      </c>
      <c r="B979" s="91"/>
    </row>
    <row r="980" spans="1:2" s="30" customFormat="1" x14ac:dyDescent="0.2">
      <c r="A980" s="26"/>
      <c r="B980" s="91"/>
    </row>
    <row r="981" spans="1:2" x14ac:dyDescent="0.2">
      <c r="A981" s="26"/>
      <c r="B981" s="91"/>
    </row>
    <row r="982" spans="1:2" x14ac:dyDescent="0.2">
      <c r="A982" s="30"/>
    </row>
    <row r="983" spans="1:2" ht="15.75" x14ac:dyDescent="0.25">
      <c r="A983" s="31" t="s">
        <v>1069</v>
      </c>
    </row>
    <row r="984" spans="1:2" x14ac:dyDescent="0.2">
      <c r="A984" s="34"/>
      <c r="B984" s="233">
        <v>1953</v>
      </c>
    </row>
    <row r="985" spans="1:2" x14ac:dyDescent="0.2">
      <c r="A985" s="87" t="s">
        <v>1070</v>
      </c>
      <c r="B985" s="110"/>
    </row>
    <row r="986" spans="1:2" x14ac:dyDescent="0.2">
      <c r="A986" s="204" t="s">
        <v>227</v>
      </c>
      <c r="B986" s="43"/>
    </row>
    <row r="987" spans="1:2" s="30" customFormat="1" ht="14.25" x14ac:dyDescent="0.2">
      <c r="A987" s="92" t="s">
        <v>1251</v>
      </c>
      <c r="B987" s="43">
        <v>17</v>
      </c>
    </row>
    <row r="988" spans="1:2" s="30" customFormat="1" x14ac:dyDescent="0.2">
      <c r="A988" s="118" t="s">
        <v>323</v>
      </c>
      <c r="B988" s="43">
        <v>1</v>
      </c>
    </row>
    <row r="989" spans="1:2" x14ac:dyDescent="0.2">
      <c r="A989" s="118" t="s">
        <v>324</v>
      </c>
      <c r="B989" s="43">
        <v>18</v>
      </c>
    </row>
    <row r="990" spans="1:2" x14ac:dyDescent="0.2">
      <c r="A990" s="118" t="s">
        <v>5</v>
      </c>
      <c r="B990" s="43"/>
    </row>
    <row r="991" spans="1:2" x14ac:dyDescent="0.2">
      <c r="A991" s="100" t="s">
        <v>325</v>
      </c>
      <c r="B991" s="68" t="s">
        <v>36</v>
      </c>
    </row>
    <row r="992" spans="1:2" x14ac:dyDescent="0.2">
      <c r="A992" s="100" t="s">
        <v>326</v>
      </c>
      <c r="B992" s="97" t="s">
        <v>36</v>
      </c>
    </row>
    <row r="993" spans="1:2" x14ac:dyDescent="0.2">
      <c r="A993" s="118" t="s">
        <v>327</v>
      </c>
      <c r="B993" s="43">
        <v>18</v>
      </c>
    </row>
    <row r="994" spans="1:2" x14ac:dyDescent="0.2">
      <c r="A994" s="204" t="s">
        <v>416</v>
      </c>
      <c r="B994" s="43"/>
    </row>
    <row r="995" spans="1:2" x14ac:dyDescent="0.2">
      <c r="A995" s="118" t="s">
        <v>328</v>
      </c>
      <c r="B995" s="43">
        <v>6</v>
      </c>
    </row>
    <row r="996" spans="1:2" x14ac:dyDescent="0.2">
      <c r="A996" s="118" t="s">
        <v>329</v>
      </c>
      <c r="B996" s="68" t="s">
        <v>36</v>
      </c>
    </row>
    <row r="997" spans="1:2" x14ac:dyDescent="0.2">
      <c r="A997" s="118" t="s">
        <v>330</v>
      </c>
      <c r="B997" s="43">
        <v>11</v>
      </c>
    </row>
    <row r="998" spans="1:2" x14ac:dyDescent="0.2">
      <c r="A998" s="118" t="s">
        <v>332</v>
      </c>
      <c r="B998" s="43">
        <v>1</v>
      </c>
    </row>
    <row r="999" spans="1:2" x14ac:dyDescent="0.2">
      <c r="A999" s="118" t="s">
        <v>331</v>
      </c>
      <c r="B999" s="68" t="s">
        <v>36</v>
      </c>
    </row>
    <row r="1000" spans="1:2" x14ac:dyDescent="0.2">
      <c r="A1000" s="145" t="s">
        <v>333</v>
      </c>
      <c r="B1000" s="147">
        <v>18</v>
      </c>
    </row>
    <row r="1001" spans="1:2" s="30" customFormat="1" x14ac:dyDescent="0.2">
      <c r="A1001" s="113"/>
      <c r="B1001" s="205"/>
    </row>
    <row r="1002" spans="1:2" x14ac:dyDescent="0.2">
      <c r="A1002" s="148" t="s">
        <v>1237</v>
      </c>
    </row>
    <row r="1003" spans="1:2" s="30" customFormat="1" x14ac:dyDescent="0.2">
      <c r="A1003" s="8" t="s">
        <v>436</v>
      </c>
    </row>
    <row r="1004" spans="1:2" s="30" customFormat="1" x14ac:dyDescent="0.2">
      <c r="A1004" s="8"/>
    </row>
    <row r="1005" spans="1:2" s="30" customFormat="1" x14ac:dyDescent="0.2">
      <c r="A1005" s="8"/>
    </row>
    <row r="1006" spans="1:2" s="30" customFormat="1" x14ac:dyDescent="0.2">
      <c r="A1006" s="8"/>
    </row>
    <row r="1007" spans="1:2" s="30" customFormat="1" ht="31.5" x14ac:dyDescent="0.25">
      <c r="A1007" s="280" t="s">
        <v>1101</v>
      </c>
    </row>
    <row r="1008" spans="1:2" s="30" customFormat="1" x14ac:dyDescent="0.2">
      <c r="A1008" s="181"/>
      <c r="B1008" s="233">
        <v>1953</v>
      </c>
    </row>
    <row r="1009" spans="1:2" s="30" customFormat="1" x14ac:dyDescent="0.2">
      <c r="A1009" s="106" t="s">
        <v>694</v>
      </c>
      <c r="B1009"/>
    </row>
    <row r="1010" spans="1:2" s="30" customFormat="1" x14ac:dyDescent="0.2">
      <c r="A1010" s="118" t="s">
        <v>168</v>
      </c>
      <c r="B1010" s="43">
        <v>98</v>
      </c>
    </row>
    <row r="1011" spans="1:2" x14ac:dyDescent="0.2">
      <c r="A1011" s="118" t="s">
        <v>167</v>
      </c>
      <c r="B1011" s="43">
        <v>330</v>
      </c>
    </row>
    <row r="1012" spans="1:2" x14ac:dyDescent="0.2">
      <c r="A1012" s="118" t="s">
        <v>150</v>
      </c>
      <c r="B1012" s="43"/>
    </row>
    <row r="1013" spans="1:2" x14ac:dyDescent="0.2">
      <c r="A1013" s="100" t="s">
        <v>334</v>
      </c>
      <c r="B1013" s="43"/>
    </row>
    <row r="1014" spans="1:2" x14ac:dyDescent="0.2">
      <c r="A1014" s="119" t="s">
        <v>335</v>
      </c>
      <c r="B1014" s="43">
        <v>126</v>
      </c>
    </row>
    <row r="1015" spans="1:2" x14ac:dyDescent="0.2">
      <c r="A1015" s="119" t="s">
        <v>336</v>
      </c>
      <c r="B1015" s="43">
        <v>204</v>
      </c>
    </row>
    <row r="1016" spans="1:2" x14ac:dyDescent="0.2">
      <c r="A1016" s="100" t="s">
        <v>337</v>
      </c>
      <c r="B1016" s="43"/>
    </row>
    <row r="1017" spans="1:2" x14ac:dyDescent="0.2">
      <c r="A1017" s="119" t="s">
        <v>338</v>
      </c>
      <c r="B1017" s="43">
        <v>86</v>
      </c>
    </row>
    <row r="1018" spans="1:2" x14ac:dyDescent="0.2">
      <c r="A1018" s="119" t="s">
        <v>339</v>
      </c>
      <c r="B1018" s="43">
        <v>187</v>
      </c>
    </row>
    <row r="1019" spans="1:2" x14ac:dyDescent="0.2">
      <c r="A1019" s="119" t="s">
        <v>340</v>
      </c>
      <c r="B1019" s="43">
        <v>57</v>
      </c>
    </row>
    <row r="1020" spans="1:2" x14ac:dyDescent="0.2">
      <c r="A1020" s="100" t="s">
        <v>341</v>
      </c>
      <c r="B1020" s="43"/>
    </row>
    <row r="1021" spans="1:2" x14ac:dyDescent="0.2">
      <c r="A1021" s="119" t="s">
        <v>342</v>
      </c>
      <c r="B1021" s="43">
        <v>90</v>
      </c>
    </row>
    <row r="1022" spans="1:2" x14ac:dyDescent="0.2">
      <c r="A1022" s="119" t="s">
        <v>343</v>
      </c>
      <c r="B1022" s="43">
        <v>65</v>
      </c>
    </row>
    <row r="1023" spans="1:2" x14ac:dyDescent="0.2">
      <c r="A1023" s="119" t="s">
        <v>344</v>
      </c>
      <c r="B1023" s="43">
        <v>16</v>
      </c>
    </row>
    <row r="1024" spans="1:2" s="30" customFormat="1" x14ac:dyDescent="0.2">
      <c r="A1024" s="137" t="s">
        <v>345</v>
      </c>
      <c r="B1024" s="121">
        <v>159</v>
      </c>
    </row>
    <row r="1025" spans="1:1" x14ac:dyDescent="0.2">
      <c r="A1025" s="30"/>
    </row>
    <row r="1026" spans="1:1" x14ac:dyDescent="0.2">
      <c r="A1026" s="8" t="s">
        <v>436</v>
      </c>
    </row>
  </sheetData>
  <mergeCells count="5">
    <mergeCell ref="A111:B111"/>
    <mergeCell ref="A322:B322"/>
    <mergeCell ref="A323:B323"/>
    <mergeCell ref="A647:B647"/>
    <mergeCell ref="A679:B679"/>
  </mergeCells>
  <pageMargins left="0.7" right="0.7" top="0.75" bottom="0.75" header="0.3" footer="0.3"/>
  <pageSetup paperSize="9" orientation="portrait" r:id="rId1"/>
  <ignoredErrors>
    <ignoredError sqref="B511"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4AD56-5FC4-40DF-AA4C-51E4EEF6E27B}">
  <sheetPr codeName="Hoja5"/>
  <dimension ref="A1:B1620"/>
  <sheetViews>
    <sheetView zoomScaleNormal="100" workbookViewId="0">
      <selection activeCell="F22" sqref="F22"/>
    </sheetView>
  </sheetViews>
  <sheetFormatPr baseColWidth="10" defaultRowHeight="12.75" x14ac:dyDescent="0.2"/>
  <cols>
    <col min="1" max="1" width="93.7109375" customWidth="1"/>
  </cols>
  <sheetData>
    <row r="1" spans="1:2" ht="18" customHeight="1" x14ac:dyDescent="0.2">
      <c r="A1" s="30"/>
      <c r="B1" s="30"/>
    </row>
    <row r="2" spans="1:2" ht="18" customHeight="1" x14ac:dyDescent="0.2">
      <c r="A2" s="30"/>
      <c r="B2" s="30"/>
    </row>
    <row r="3" spans="1:2" s="30" customFormat="1" ht="18" customHeight="1" x14ac:dyDescent="0.2"/>
    <row r="4" spans="1:2" ht="18" customHeight="1" x14ac:dyDescent="0.2">
      <c r="A4" s="30"/>
      <c r="B4" s="30"/>
    </row>
    <row r="5" spans="1:2" ht="18" customHeight="1" x14ac:dyDescent="0.2">
      <c r="A5" s="38" t="s">
        <v>118</v>
      </c>
      <c r="B5" s="30"/>
    </row>
    <row r="6" spans="1:2" ht="18" customHeight="1" x14ac:dyDescent="0.2">
      <c r="A6" s="38" t="s">
        <v>311</v>
      </c>
      <c r="B6" s="30"/>
    </row>
    <row r="7" spans="1:2" ht="18" customHeight="1" x14ac:dyDescent="0.25">
      <c r="A7" s="2"/>
      <c r="B7" s="30"/>
    </row>
    <row r="8" spans="1:2" ht="18" customHeight="1" thickBot="1" x14ac:dyDescent="0.3">
      <c r="A8" s="39" t="s">
        <v>119</v>
      </c>
      <c r="B8" s="340"/>
    </row>
    <row r="9" spans="1:2" s="30" customFormat="1" ht="18" customHeight="1" x14ac:dyDescent="0.25">
      <c r="A9" s="72"/>
    </row>
    <row r="10" spans="1:2" ht="18" customHeight="1" x14ac:dyDescent="0.25">
      <c r="A10" s="89"/>
      <c r="B10" s="58"/>
    </row>
    <row r="11" spans="1:2" ht="15.75" customHeight="1" x14ac:dyDescent="0.25">
      <c r="A11" s="46" t="s">
        <v>1269</v>
      </c>
      <c r="B11" s="30"/>
    </row>
    <row r="12" spans="1:2" x14ac:dyDescent="0.2">
      <c r="A12" s="56"/>
      <c r="B12" s="239">
        <v>1954</v>
      </c>
    </row>
    <row r="13" spans="1:2" x14ac:dyDescent="0.2">
      <c r="A13" s="118" t="s">
        <v>321</v>
      </c>
      <c r="B13" s="66">
        <v>4415</v>
      </c>
    </row>
    <row r="14" spans="1:2" x14ac:dyDescent="0.2">
      <c r="A14" s="118" t="s">
        <v>187</v>
      </c>
      <c r="B14" s="10">
        <v>291</v>
      </c>
    </row>
    <row r="15" spans="1:2" x14ac:dyDescent="0.2">
      <c r="A15" s="118" t="s">
        <v>553</v>
      </c>
      <c r="B15" s="10">
        <v>1102</v>
      </c>
    </row>
    <row r="16" spans="1:2" x14ac:dyDescent="0.2">
      <c r="A16" s="118" t="s">
        <v>435</v>
      </c>
      <c r="B16" s="10">
        <v>476</v>
      </c>
    </row>
    <row r="17" spans="1:2" x14ac:dyDescent="0.2">
      <c r="A17" s="118" t="s">
        <v>188</v>
      </c>
      <c r="B17" s="10">
        <v>3069</v>
      </c>
    </row>
    <row r="18" spans="1:2" x14ac:dyDescent="0.2">
      <c r="A18" s="118" t="s">
        <v>189</v>
      </c>
      <c r="B18" s="10">
        <v>640</v>
      </c>
    </row>
    <row r="19" spans="1:2" x14ac:dyDescent="0.2">
      <c r="A19" s="145" t="s">
        <v>357</v>
      </c>
      <c r="B19" s="122">
        <f>SUM(B13:B18)</f>
        <v>9993</v>
      </c>
    </row>
    <row r="20" spans="1:2" s="30" customFormat="1" x14ac:dyDescent="0.2">
      <c r="A20" s="113"/>
      <c r="B20" s="91"/>
    </row>
    <row r="21" spans="1:2" s="30" customFormat="1" x14ac:dyDescent="0.2">
      <c r="A21" s="8" t="s">
        <v>567</v>
      </c>
      <c r="B21" s="91"/>
    </row>
    <row r="22" spans="1:2" s="30" customFormat="1" x14ac:dyDescent="0.2">
      <c r="A22" s="8"/>
      <c r="B22" s="91"/>
    </row>
    <row r="23" spans="1:2" s="30" customFormat="1" x14ac:dyDescent="0.2">
      <c r="A23" s="8"/>
      <c r="B23" s="91"/>
    </row>
    <row r="24" spans="1:2" s="30" customFormat="1" x14ac:dyDescent="0.2">
      <c r="A24" s="8"/>
      <c r="B24" s="91"/>
    </row>
    <row r="25" spans="1:2" s="30" customFormat="1" ht="47.25" x14ac:dyDescent="0.25">
      <c r="A25" s="268" t="s">
        <v>1165</v>
      </c>
      <c r="B25" s="91"/>
    </row>
    <row r="26" spans="1:2" x14ac:dyDescent="0.2">
      <c r="A26" s="56"/>
      <c r="B26" s="239">
        <v>1954</v>
      </c>
    </row>
    <row r="27" spans="1:2" x14ac:dyDescent="0.2">
      <c r="A27" s="81" t="s">
        <v>1166</v>
      </c>
      <c r="B27" s="66"/>
    </row>
    <row r="28" spans="1:2" s="30" customFormat="1" x14ac:dyDescent="0.2">
      <c r="A28" s="118" t="s">
        <v>568</v>
      </c>
      <c r="B28" s="66"/>
    </row>
    <row r="29" spans="1:2" s="30" customFormat="1" x14ac:dyDescent="0.2">
      <c r="A29" s="100" t="s">
        <v>335</v>
      </c>
      <c r="B29" s="66">
        <v>4361</v>
      </c>
    </row>
    <row r="30" spans="1:2" x14ac:dyDescent="0.2">
      <c r="A30" s="100" t="s">
        <v>355</v>
      </c>
      <c r="B30" s="10">
        <v>54</v>
      </c>
    </row>
    <row r="31" spans="1:2" s="30" customFormat="1" x14ac:dyDescent="0.2">
      <c r="A31" s="100" t="s">
        <v>357</v>
      </c>
      <c r="B31" s="10">
        <f>SUM(B27:B30)</f>
        <v>4415</v>
      </c>
    </row>
    <row r="32" spans="1:2" x14ac:dyDescent="0.2">
      <c r="A32" s="118" t="s">
        <v>569</v>
      </c>
      <c r="B32" s="10"/>
    </row>
    <row r="33" spans="1:2" x14ac:dyDescent="0.2">
      <c r="A33" s="43" t="s">
        <v>172</v>
      </c>
      <c r="B33" s="10"/>
    </row>
    <row r="34" spans="1:2" x14ac:dyDescent="0.2">
      <c r="A34" s="119" t="s">
        <v>335</v>
      </c>
      <c r="B34" s="10">
        <v>2747</v>
      </c>
    </row>
    <row r="35" spans="1:2" x14ac:dyDescent="0.2">
      <c r="A35" s="119" t="s">
        <v>355</v>
      </c>
      <c r="B35" s="10">
        <v>20</v>
      </c>
    </row>
    <row r="36" spans="1:2" x14ac:dyDescent="0.2">
      <c r="A36" s="119" t="s">
        <v>357</v>
      </c>
      <c r="B36" s="10">
        <f>SUM(B34:B35)</f>
        <v>2767</v>
      </c>
    </row>
    <row r="37" spans="1:2" x14ac:dyDescent="0.2">
      <c r="A37" s="43" t="s">
        <v>186</v>
      </c>
      <c r="B37" s="10"/>
    </row>
    <row r="38" spans="1:2" x14ac:dyDescent="0.2">
      <c r="A38" s="119" t="s">
        <v>335</v>
      </c>
      <c r="B38" s="10">
        <v>187</v>
      </c>
    </row>
    <row r="39" spans="1:2" x14ac:dyDescent="0.2">
      <c r="A39" s="119" t="s">
        <v>355</v>
      </c>
      <c r="B39" s="27">
        <v>2</v>
      </c>
    </row>
    <row r="40" spans="1:2" x14ac:dyDescent="0.2">
      <c r="A40" s="119" t="s">
        <v>357</v>
      </c>
      <c r="B40" s="10">
        <f>SUM(B38:B39)</f>
        <v>189</v>
      </c>
    </row>
    <row r="41" spans="1:2" x14ac:dyDescent="0.2">
      <c r="A41" s="118" t="s">
        <v>434</v>
      </c>
      <c r="B41" s="10">
        <f>B42+B43</f>
        <v>2956</v>
      </c>
    </row>
    <row r="42" spans="1:2" x14ac:dyDescent="0.2">
      <c r="A42" s="119" t="s">
        <v>335</v>
      </c>
      <c r="B42" s="10">
        <f>B34+B38</f>
        <v>2934</v>
      </c>
    </row>
    <row r="43" spans="1:2" x14ac:dyDescent="0.2">
      <c r="A43" s="119" t="s">
        <v>355</v>
      </c>
      <c r="B43" s="10">
        <f>B35+B39</f>
        <v>22</v>
      </c>
    </row>
    <row r="44" spans="1:2" s="30" customFormat="1" x14ac:dyDescent="0.2">
      <c r="A44" s="119" t="s">
        <v>357</v>
      </c>
      <c r="B44" s="10">
        <f>SUM(B42:B43)</f>
        <v>2956</v>
      </c>
    </row>
    <row r="45" spans="1:2" x14ac:dyDescent="0.2">
      <c r="A45" s="118" t="s">
        <v>570</v>
      </c>
      <c r="B45" s="10"/>
    </row>
    <row r="46" spans="1:2" x14ac:dyDescent="0.2">
      <c r="A46" s="43" t="s">
        <v>172</v>
      </c>
      <c r="B46" s="10"/>
    </row>
    <row r="47" spans="1:2" x14ac:dyDescent="0.2">
      <c r="A47" s="119" t="s">
        <v>335</v>
      </c>
      <c r="B47" s="10">
        <v>1317</v>
      </c>
    </row>
    <row r="48" spans="1:2" x14ac:dyDescent="0.2">
      <c r="A48" s="119" t="s">
        <v>355</v>
      </c>
      <c r="B48" s="10">
        <v>28</v>
      </c>
    </row>
    <row r="49" spans="1:2" x14ac:dyDescent="0.2">
      <c r="A49" s="119" t="s">
        <v>357</v>
      </c>
      <c r="B49" s="10">
        <f>SUM(B47:B48)</f>
        <v>1345</v>
      </c>
    </row>
    <row r="50" spans="1:2" x14ac:dyDescent="0.2">
      <c r="A50" s="43" t="s">
        <v>186</v>
      </c>
      <c r="B50" s="10"/>
    </row>
    <row r="51" spans="1:2" x14ac:dyDescent="0.2">
      <c r="A51" s="119" t="s">
        <v>335</v>
      </c>
      <c r="B51" s="10">
        <v>110</v>
      </c>
    </row>
    <row r="52" spans="1:2" x14ac:dyDescent="0.2">
      <c r="A52" s="119" t="s">
        <v>355</v>
      </c>
      <c r="B52" s="10">
        <v>4</v>
      </c>
    </row>
    <row r="53" spans="1:2" x14ac:dyDescent="0.2">
      <c r="A53" s="118" t="s">
        <v>4</v>
      </c>
      <c r="B53" s="10">
        <f>SUM(B51:B52)</f>
        <v>114</v>
      </c>
    </row>
    <row r="54" spans="1:2" x14ac:dyDescent="0.2">
      <c r="A54" s="118" t="s">
        <v>434</v>
      </c>
      <c r="B54" s="91"/>
    </row>
    <row r="55" spans="1:2" s="30" customFormat="1" x14ac:dyDescent="0.2">
      <c r="A55" s="119" t="s">
        <v>335</v>
      </c>
      <c r="B55" s="91">
        <f>B47+B51</f>
        <v>1427</v>
      </c>
    </row>
    <row r="56" spans="1:2" s="30" customFormat="1" x14ac:dyDescent="0.2">
      <c r="A56" s="119" t="s">
        <v>355</v>
      </c>
      <c r="B56" s="91">
        <f>B48+B52</f>
        <v>32</v>
      </c>
    </row>
    <row r="57" spans="1:2" s="30" customFormat="1" x14ac:dyDescent="0.2">
      <c r="A57" s="206" t="s">
        <v>357</v>
      </c>
      <c r="B57" s="91">
        <f>SUM(B55:B56)</f>
        <v>1459</v>
      </c>
    </row>
    <row r="58" spans="1:2" s="30" customFormat="1" x14ac:dyDescent="0.2">
      <c r="A58" s="119"/>
      <c r="B58" s="91"/>
    </row>
    <row r="59" spans="1:2" s="30" customFormat="1" x14ac:dyDescent="0.2">
      <c r="A59" s="281" t="s">
        <v>1167</v>
      </c>
      <c r="B59" s="91"/>
    </row>
    <row r="60" spans="1:2" x14ac:dyDescent="0.2">
      <c r="A60" s="43" t="s">
        <v>172</v>
      </c>
    </row>
    <row r="61" spans="1:2" x14ac:dyDescent="0.2">
      <c r="A61" s="119" t="s">
        <v>335</v>
      </c>
      <c r="B61">
        <v>158</v>
      </c>
    </row>
    <row r="62" spans="1:2" x14ac:dyDescent="0.2">
      <c r="A62" s="119" t="s">
        <v>355</v>
      </c>
      <c r="B62">
        <v>2</v>
      </c>
    </row>
    <row r="63" spans="1:2" x14ac:dyDescent="0.2">
      <c r="A63" s="119" t="s">
        <v>357</v>
      </c>
      <c r="B63">
        <f>SUM(B61:B62)</f>
        <v>160</v>
      </c>
    </row>
    <row r="64" spans="1:2" x14ac:dyDescent="0.2">
      <c r="A64" s="43" t="s">
        <v>186</v>
      </c>
    </row>
    <row r="65" spans="1:2" x14ac:dyDescent="0.2">
      <c r="A65" s="119" t="s">
        <v>335</v>
      </c>
      <c r="B65">
        <v>131</v>
      </c>
    </row>
    <row r="66" spans="1:2" x14ac:dyDescent="0.2">
      <c r="A66" s="119" t="s">
        <v>355</v>
      </c>
      <c r="B66" s="103" t="s">
        <v>36</v>
      </c>
    </row>
    <row r="67" spans="1:2" x14ac:dyDescent="0.2">
      <c r="A67" s="119" t="s">
        <v>357</v>
      </c>
      <c r="B67">
        <f>SUM(B65:B66)</f>
        <v>131</v>
      </c>
    </row>
    <row r="68" spans="1:2" x14ac:dyDescent="0.2">
      <c r="A68" s="118" t="s">
        <v>434</v>
      </c>
    </row>
    <row r="69" spans="1:2" x14ac:dyDescent="0.2">
      <c r="A69" s="119" t="s">
        <v>335</v>
      </c>
      <c r="B69">
        <f>B61+B65</f>
        <v>289</v>
      </c>
    </row>
    <row r="70" spans="1:2" x14ac:dyDescent="0.2">
      <c r="A70" s="119" t="s">
        <v>355</v>
      </c>
      <c r="B70">
        <f>B62</f>
        <v>2</v>
      </c>
    </row>
    <row r="71" spans="1:2" s="30" customFormat="1" x14ac:dyDescent="0.2">
      <c r="A71" s="206" t="s">
        <v>357</v>
      </c>
      <c r="B71" s="58">
        <f>SUM(B69:B70)</f>
        <v>291</v>
      </c>
    </row>
    <row r="73" spans="1:2" x14ac:dyDescent="0.2">
      <c r="A73" s="281" t="s">
        <v>1168</v>
      </c>
      <c r="B73" s="61"/>
    </row>
    <row r="74" spans="1:2" x14ac:dyDescent="0.2">
      <c r="A74" s="43" t="s">
        <v>172</v>
      </c>
    </row>
    <row r="75" spans="1:2" x14ac:dyDescent="0.2">
      <c r="A75" s="119" t="s">
        <v>335</v>
      </c>
      <c r="B75">
        <v>707</v>
      </c>
    </row>
    <row r="76" spans="1:2" x14ac:dyDescent="0.2">
      <c r="A76" s="119" t="s">
        <v>355</v>
      </c>
      <c r="B76">
        <v>294</v>
      </c>
    </row>
    <row r="77" spans="1:2" x14ac:dyDescent="0.2">
      <c r="A77" s="119" t="s">
        <v>357</v>
      </c>
      <c r="B77" s="91">
        <f>SUM(B75:B76)</f>
        <v>1001</v>
      </c>
    </row>
    <row r="78" spans="1:2" x14ac:dyDescent="0.2">
      <c r="A78" s="43" t="s">
        <v>186</v>
      </c>
    </row>
    <row r="79" spans="1:2" x14ac:dyDescent="0.2">
      <c r="A79" s="119" t="s">
        <v>335</v>
      </c>
      <c r="B79">
        <v>80</v>
      </c>
    </row>
    <row r="80" spans="1:2" x14ac:dyDescent="0.2">
      <c r="A80" s="119" t="s">
        <v>355</v>
      </c>
      <c r="B80">
        <v>21</v>
      </c>
    </row>
    <row r="81" spans="1:2" x14ac:dyDescent="0.2">
      <c r="A81" s="119" t="s">
        <v>357</v>
      </c>
      <c r="B81">
        <f>SUM(B79:B80)</f>
        <v>101</v>
      </c>
    </row>
    <row r="82" spans="1:2" x14ac:dyDescent="0.2">
      <c r="A82" s="118" t="s">
        <v>434</v>
      </c>
    </row>
    <row r="83" spans="1:2" x14ac:dyDescent="0.2">
      <c r="A83" s="119" t="s">
        <v>335</v>
      </c>
      <c r="B83">
        <f>B75+B79</f>
        <v>787</v>
      </c>
    </row>
    <row r="84" spans="1:2" x14ac:dyDescent="0.2">
      <c r="A84" s="119" t="s">
        <v>355</v>
      </c>
      <c r="B84">
        <f>B76+B80</f>
        <v>315</v>
      </c>
    </row>
    <row r="85" spans="1:2" x14ac:dyDescent="0.2">
      <c r="A85" s="119" t="s">
        <v>357</v>
      </c>
      <c r="B85" s="91">
        <f>SUM(B83:B84)</f>
        <v>1102</v>
      </c>
    </row>
    <row r="86" spans="1:2" s="30" customFormat="1" x14ac:dyDescent="0.2">
      <c r="A86" s="119"/>
      <c r="B86" s="91"/>
    </row>
    <row r="87" spans="1:2" x14ac:dyDescent="0.2">
      <c r="A87" s="281" t="s">
        <v>1169</v>
      </c>
    </row>
    <row r="88" spans="1:2" x14ac:dyDescent="0.2">
      <c r="A88" s="43" t="s">
        <v>172</v>
      </c>
    </row>
    <row r="89" spans="1:2" x14ac:dyDescent="0.2">
      <c r="A89" s="119" t="s">
        <v>335</v>
      </c>
      <c r="B89">
        <v>444</v>
      </c>
    </row>
    <row r="90" spans="1:2" x14ac:dyDescent="0.2">
      <c r="A90" s="119" t="s">
        <v>355</v>
      </c>
      <c r="B90">
        <v>25</v>
      </c>
    </row>
    <row r="91" spans="1:2" x14ac:dyDescent="0.2">
      <c r="A91" s="119" t="s">
        <v>357</v>
      </c>
      <c r="B91">
        <f>SUM(B89:B90)</f>
        <v>469</v>
      </c>
    </row>
    <row r="92" spans="1:2" x14ac:dyDescent="0.2">
      <c r="A92" s="43" t="s">
        <v>186</v>
      </c>
    </row>
    <row r="93" spans="1:2" x14ac:dyDescent="0.2">
      <c r="A93" s="119" t="s">
        <v>335</v>
      </c>
      <c r="B93">
        <v>7</v>
      </c>
    </row>
    <row r="94" spans="1:2" x14ac:dyDescent="0.2">
      <c r="A94" s="119" t="s">
        <v>355</v>
      </c>
      <c r="B94" s="103" t="s">
        <v>36</v>
      </c>
    </row>
    <row r="95" spans="1:2" x14ac:dyDescent="0.2">
      <c r="A95" s="119" t="s">
        <v>357</v>
      </c>
      <c r="B95">
        <f>SUM(B93:B94)</f>
        <v>7</v>
      </c>
    </row>
    <row r="96" spans="1:2" x14ac:dyDescent="0.2">
      <c r="A96" s="118" t="s">
        <v>434</v>
      </c>
    </row>
    <row r="97" spans="1:2" x14ac:dyDescent="0.2">
      <c r="A97" s="119" t="s">
        <v>335</v>
      </c>
      <c r="B97">
        <f>B89+B93</f>
        <v>451</v>
      </c>
    </row>
    <row r="98" spans="1:2" x14ac:dyDescent="0.2">
      <c r="A98" s="119" t="s">
        <v>355</v>
      </c>
      <c r="B98" s="30">
        <v>25</v>
      </c>
    </row>
    <row r="99" spans="1:2" s="30" customFormat="1" x14ac:dyDescent="0.2">
      <c r="A99" s="206" t="s">
        <v>357</v>
      </c>
      <c r="B99" s="58">
        <f>SUM(B97:B98)</f>
        <v>476</v>
      </c>
    </row>
    <row r="101" spans="1:2" x14ac:dyDescent="0.2">
      <c r="A101" s="281" t="s">
        <v>1170</v>
      </c>
      <c r="B101" s="61"/>
    </row>
    <row r="102" spans="1:2" x14ac:dyDescent="0.2">
      <c r="A102" s="43" t="s">
        <v>172</v>
      </c>
    </row>
    <row r="103" spans="1:2" x14ac:dyDescent="0.2">
      <c r="A103" s="119" t="s">
        <v>335</v>
      </c>
      <c r="B103" s="91">
        <v>2530</v>
      </c>
    </row>
    <row r="104" spans="1:2" x14ac:dyDescent="0.2">
      <c r="A104" s="119" t="s">
        <v>355</v>
      </c>
      <c r="B104" s="91">
        <v>425</v>
      </c>
    </row>
    <row r="105" spans="1:2" x14ac:dyDescent="0.2">
      <c r="A105" s="119" t="s">
        <v>357</v>
      </c>
      <c r="B105" s="91">
        <f>SUM(B103:B104)</f>
        <v>2955</v>
      </c>
    </row>
    <row r="106" spans="1:2" x14ac:dyDescent="0.2">
      <c r="A106" s="43" t="s">
        <v>186</v>
      </c>
      <c r="B106" s="91"/>
    </row>
    <row r="107" spans="1:2" x14ac:dyDescent="0.2">
      <c r="A107" s="119" t="s">
        <v>335</v>
      </c>
      <c r="B107" s="91">
        <v>98</v>
      </c>
    </row>
    <row r="108" spans="1:2" x14ac:dyDescent="0.2">
      <c r="A108" s="119" t="s">
        <v>355</v>
      </c>
      <c r="B108" s="91">
        <v>16</v>
      </c>
    </row>
    <row r="109" spans="1:2" x14ac:dyDescent="0.2">
      <c r="A109" s="119" t="s">
        <v>357</v>
      </c>
      <c r="B109" s="91">
        <f>SUM(B107:B108)</f>
        <v>114</v>
      </c>
    </row>
    <row r="110" spans="1:2" x14ac:dyDescent="0.2">
      <c r="A110" s="118" t="s">
        <v>434</v>
      </c>
      <c r="B110" s="91"/>
    </row>
    <row r="111" spans="1:2" x14ac:dyDescent="0.2">
      <c r="A111" s="119" t="s">
        <v>335</v>
      </c>
      <c r="B111" s="91">
        <f>B103+B107</f>
        <v>2628</v>
      </c>
    </row>
    <row r="112" spans="1:2" x14ac:dyDescent="0.2">
      <c r="A112" s="119" t="s">
        <v>355</v>
      </c>
      <c r="B112" s="91">
        <f>B104+B108</f>
        <v>441</v>
      </c>
    </row>
    <row r="113" spans="1:2" x14ac:dyDescent="0.2">
      <c r="A113" s="119" t="s">
        <v>357</v>
      </c>
      <c r="B113" s="91">
        <f>SUM(B111:B112)</f>
        <v>3069</v>
      </c>
    </row>
    <row r="114" spans="1:2" s="30" customFormat="1" x14ac:dyDescent="0.2">
      <c r="A114" s="119"/>
      <c r="B114" s="91"/>
    </row>
    <row r="115" spans="1:2" x14ac:dyDescent="0.2">
      <c r="A115" s="151" t="s">
        <v>1171</v>
      </c>
    </row>
    <row r="116" spans="1:2" x14ac:dyDescent="0.2">
      <c r="A116" s="43" t="s">
        <v>172</v>
      </c>
      <c r="B116">
        <v>610</v>
      </c>
    </row>
    <row r="117" spans="1:2" x14ac:dyDescent="0.2">
      <c r="A117" s="43" t="s">
        <v>186</v>
      </c>
      <c r="B117">
        <v>30</v>
      </c>
    </row>
    <row r="118" spans="1:2" x14ac:dyDescent="0.2">
      <c r="A118" s="43" t="s">
        <v>4</v>
      </c>
      <c r="B118" s="108">
        <f>SUM(B116:B117)</f>
        <v>640</v>
      </c>
    </row>
    <row r="120" spans="1:2" x14ac:dyDescent="0.2">
      <c r="A120" s="8" t="s">
        <v>567</v>
      </c>
    </row>
    <row r="124" spans="1:2" ht="18.75" x14ac:dyDescent="0.25">
      <c r="A124" s="31" t="s">
        <v>1281</v>
      </c>
      <c r="B124" s="30"/>
    </row>
    <row r="125" spans="1:2" x14ac:dyDescent="0.2">
      <c r="A125" s="56"/>
      <c r="B125" s="239">
        <v>1954</v>
      </c>
    </row>
    <row r="126" spans="1:2" ht="14.25" x14ac:dyDescent="0.2">
      <c r="A126" s="87" t="s">
        <v>813</v>
      </c>
      <c r="B126" s="32"/>
    </row>
    <row r="127" spans="1:2" x14ac:dyDescent="0.2">
      <c r="A127" s="118" t="s">
        <v>571</v>
      </c>
      <c r="B127" s="32">
        <v>92</v>
      </c>
    </row>
    <row r="128" spans="1:2" ht="14.25" x14ac:dyDescent="0.2">
      <c r="A128" s="82" t="s">
        <v>1183</v>
      </c>
      <c r="B128" s="10">
        <v>13864</v>
      </c>
    </row>
    <row r="129" spans="1:2" x14ac:dyDescent="0.2">
      <c r="A129" s="118" t="s">
        <v>66</v>
      </c>
      <c r="B129" s="32"/>
    </row>
    <row r="130" spans="1:2" x14ac:dyDescent="0.2">
      <c r="A130" s="43" t="s">
        <v>2</v>
      </c>
      <c r="B130" s="32"/>
    </row>
    <row r="131" spans="1:2" x14ac:dyDescent="0.2">
      <c r="A131" s="43" t="s">
        <v>152</v>
      </c>
      <c r="B131" s="10">
        <v>6655</v>
      </c>
    </row>
    <row r="132" spans="1:2" x14ac:dyDescent="0.2">
      <c r="A132" s="43" t="s">
        <v>153</v>
      </c>
      <c r="B132" s="10">
        <v>5926</v>
      </c>
    </row>
    <row r="133" spans="1:2" x14ac:dyDescent="0.2">
      <c r="A133" s="43" t="s">
        <v>148</v>
      </c>
      <c r="B133" s="10">
        <f>SUM(B131:B132)</f>
        <v>12581</v>
      </c>
    </row>
    <row r="134" spans="1:2" x14ac:dyDescent="0.2">
      <c r="A134" s="43" t="s">
        <v>3</v>
      </c>
      <c r="B134" s="32"/>
    </row>
    <row r="135" spans="1:2" x14ac:dyDescent="0.2">
      <c r="A135" s="43" t="s">
        <v>152</v>
      </c>
      <c r="B135" s="10">
        <v>4125</v>
      </c>
    </row>
    <row r="136" spans="1:2" x14ac:dyDescent="0.2">
      <c r="A136" s="43" t="s">
        <v>153</v>
      </c>
      <c r="B136" s="10">
        <v>4552</v>
      </c>
    </row>
    <row r="137" spans="1:2" x14ac:dyDescent="0.2">
      <c r="A137" s="43" t="s">
        <v>148</v>
      </c>
      <c r="B137" s="10">
        <f>SUM(B135:B136)</f>
        <v>8677</v>
      </c>
    </row>
    <row r="138" spans="1:2" x14ac:dyDescent="0.2">
      <c r="A138" s="43" t="s">
        <v>192</v>
      </c>
      <c r="B138" s="32"/>
    </row>
    <row r="139" spans="1:2" x14ac:dyDescent="0.2">
      <c r="A139" s="43" t="s">
        <v>195</v>
      </c>
      <c r="B139" s="32"/>
    </row>
    <row r="140" spans="1:2" x14ac:dyDescent="0.2">
      <c r="A140" s="43" t="s">
        <v>49</v>
      </c>
      <c r="B140" s="32">
        <v>120</v>
      </c>
    </row>
    <row r="141" spans="1:2" x14ac:dyDescent="0.2">
      <c r="A141" s="43" t="s">
        <v>193</v>
      </c>
      <c r="B141" s="32">
        <v>179</v>
      </c>
    </row>
    <row r="142" spans="1:2" x14ac:dyDescent="0.2">
      <c r="A142" s="118" t="s">
        <v>148</v>
      </c>
      <c r="B142" s="32">
        <f>SUM(B140:B141)</f>
        <v>299</v>
      </c>
    </row>
    <row r="143" spans="1:2" x14ac:dyDescent="0.2">
      <c r="A143" s="43" t="s">
        <v>178</v>
      </c>
      <c r="B143" s="32"/>
    </row>
    <row r="144" spans="1:2" x14ac:dyDescent="0.2">
      <c r="A144" s="43" t="s">
        <v>49</v>
      </c>
      <c r="B144" s="10">
        <v>3887</v>
      </c>
    </row>
    <row r="145" spans="1:2" x14ac:dyDescent="0.2">
      <c r="A145" s="43" t="s">
        <v>193</v>
      </c>
      <c r="B145" s="10">
        <v>4274</v>
      </c>
    </row>
    <row r="146" spans="1:2" x14ac:dyDescent="0.2">
      <c r="A146" s="43" t="s">
        <v>180</v>
      </c>
      <c r="B146" s="10">
        <f>SUM(B144:B145)</f>
        <v>8161</v>
      </c>
    </row>
    <row r="147" spans="1:2" x14ac:dyDescent="0.2">
      <c r="A147" s="121" t="s">
        <v>194</v>
      </c>
      <c r="B147" s="136">
        <v>14</v>
      </c>
    </row>
    <row r="148" spans="1:2" s="30" customFormat="1" x14ac:dyDescent="0.2">
      <c r="A148" s="57"/>
      <c r="B148" s="26"/>
    </row>
    <row r="149" spans="1:2" ht="26.25" customHeight="1" x14ac:dyDescent="0.2">
      <c r="A149" s="316" t="s">
        <v>1139</v>
      </c>
      <c r="B149" s="318"/>
    </row>
    <row r="150" spans="1:2" s="30" customFormat="1" x14ac:dyDescent="0.2">
      <c r="A150" s="73" t="s">
        <v>1163</v>
      </c>
      <c r="B150" s="177"/>
    </row>
    <row r="151" spans="1:2" x14ac:dyDescent="0.2">
      <c r="A151" s="73" t="s">
        <v>1180</v>
      </c>
      <c r="B151" s="177"/>
    </row>
    <row r="152" spans="1:2" x14ac:dyDescent="0.2">
      <c r="A152" s="8" t="s">
        <v>567</v>
      </c>
      <c r="B152" s="58"/>
    </row>
    <row r="153" spans="1:2" s="30" customFormat="1" x14ac:dyDescent="0.2">
      <c r="A153" s="8"/>
      <c r="B153" s="58"/>
    </row>
    <row r="154" spans="1:2" s="30" customFormat="1" x14ac:dyDescent="0.2">
      <c r="A154" s="8"/>
      <c r="B154" s="58"/>
    </row>
    <row r="155" spans="1:2" s="30" customFormat="1" x14ac:dyDescent="0.2">
      <c r="A155" s="8"/>
      <c r="B155" s="58"/>
    </row>
    <row r="156" spans="1:2" s="30" customFormat="1" ht="15.75" x14ac:dyDescent="0.25">
      <c r="A156" s="31" t="s">
        <v>1110</v>
      </c>
    </row>
    <row r="157" spans="1:2" x14ac:dyDescent="0.2">
      <c r="A157" s="56"/>
      <c r="B157" s="239">
        <v>1954</v>
      </c>
    </row>
    <row r="158" spans="1:2" x14ac:dyDescent="0.2">
      <c r="A158" s="43" t="s">
        <v>437</v>
      </c>
    </row>
    <row r="159" spans="1:2" x14ac:dyDescent="0.2">
      <c r="A159" s="43" t="s">
        <v>152</v>
      </c>
      <c r="B159" s="10">
        <v>54</v>
      </c>
    </row>
    <row r="160" spans="1:2" x14ac:dyDescent="0.2">
      <c r="A160" s="43" t="s">
        <v>153</v>
      </c>
      <c r="B160" s="10">
        <v>40</v>
      </c>
    </row>
    <row r="161" spans="1:2" x14ac:dyDescent="0.2">
      <c r="A161" s="43" t="s">
        <v>148</v>
      </c>
      <c r="B161" s="10">
        <f>SUM(B159:B160)</f>
        <v>94</v>
      </c>
    </row>
    <row r="162" spans="1:2" x14ac:dyDescent="0.2">
      <c r="A162" s="177" t="s">
        <v>438</v>
      </c>
      <c r="B162" s="10"/>
    </row>
    <row r="163" spans="1:2" x14ac:dyDescent="0.2">
      <c r="A163" s="43" t="s">
        <v>152</v>
      </c>
      <c r="B163" s="10">
        <v>169</v>
      </c>
    </row>
    <row r="164" spans="1:2" x14ac:dyDescent="0.2">
      <c r="A164" s="43" t="s">
        <v>153</v>
      </c>
      <c r="B164" s="10">
        <v>173</v>
      </c>
    </row>
    <row r="165" spans="1:2" x14ac:dyDescent="0.2">
      <c r="A165" s="43" t="s">
        <v>148</v>
      </c>
      <c r="B165" s="10">
        <f>SUM(B163:B164)</f>
        <v>342</v>
      </c>
    </row>
    <row r="166" spans="1:2" x14ac:dyDescent="0.2">
      <c r="A166" s="177" t="s">
        <v>439</v>
      </c>
      <c r="B166" s="10"/>
    </row>
    <row r="167" spans="1:2" x14ac:dyDescent="0.2">
      <c r="A167" s="43" t="s">
        <v>152</v>
      </c>
      <c r="B167" s="10">
        <v>4230</v>
      </c>
    </row>
    <row r="168" spans="1:2" x14ac:dyDescent="0.2">
      <c r="A168" s="43" t="s">
        <v>153</v>
      </c>
      <c r="B168" s="10">
        <v>2585</v>
      </c>
    </row>
    <row r="169" spans="1:2" x14ac:dyDescent="0.2">
      <c r="A169" s="43" t="s">
        <v>148</v>
      </c>
      <c r="B169" s="10">
        <f>SUM(B167:B168)</f>
        <v>6815</v>
      </c>
    </row>
    <row r="170" spans="1:2" x14ac:dyDescent="0.2">
      <c r="A170" s="177" t="s">
        <v>440</v>
      </c>
      <c r="B170" s="10"/>
    </row>
    <row r="171" spans="1:2" x14ac:dyDescent="0.2">
      <c r="A171" s="43" t="s">
        <v>152</v>
      </c>
      <c r="B171" s="10">
        <v>1322</v>
      </c>
    </row>
    <row r="172" spans="1:2" x14ac:dyDescent="0.2">
      <c r="A172" s="43" t="s">
        <v>153</v>
      </c>
      <c r="B172" s="10">
        <v>1640</v>
      </c>
    </row>
    <row r="173" spans="1:2" x14ac:dyDescent="0.2">
      <c r="A173" s="43" t="s">
        <v>148</v>
      </c>
      <c r="B173" s="10">
        <f>SUM(B171:B172)</f>
        <v>2962</v>
      </c>
    </row>
    <row r="174" spans="1:2" x14ac:dyDescent="0.2">
      <c r="A174" s="177" t="s">
        <v>441</v>
      </c>
      <c r="B174" s="10"/>
    </row>
    <row r="175" spans="1:2" x14ac:dyDescent="0.2">
      <c r="A175" s="43" t="s">
        <v>152</v>
      </c>
      <c r="B175" s="10">
        <v>290</v>
      </c>
    </row>
    <row r="176" spans="1:2" x14ac:dyDescent="0.2">
      <c r="A176" s="43" t="s">
        <v>153</v>
      </c>
      <c r="B176" s="10">
        <v>419</v>
      </c>
    </row>
    <row r="177" spans="1:2" x14ac:dyDescent="0.2">
      <c r="A177" s="43" t="s">
        <v>148</v>
      </c>
      <c r="B177" s="10">
        <f>SUM(B175:B176)</f>
        <v>709</v>
      </c>
    </row>
    <row r="178" spans="1:2" x14ac:dyDescent="0.2">
      <c r="A178" s="177" t="s">
        <v>442</v>
      </c>
      <c r="B178" s="10"/>
    </row>
    <row r="179" spans="1:2" x14ac:dyDescent="0.2">
      <c r="A179" s="43" t="s">
        <v>152</v>
      </c>
      <c r="B179" s="10">
        <v>420</v>
      </c>
    </row>
    <row r="180" spans="1:2" x14ac:dyDescent="0.2">
      <c r="A180" s="43" t="s">
        <v>153</v>
      </c>
      <c r="B180" s="10">
        <v>768</v>
      </c>
    </row>
    <row r="181" spans="1:2" x14ac:dyDescent="0.2">
      <c r="A181" s="43" t="s">
        <v>148</v>
      </c>
      <c r="B181" s="10">
        <f>SUM(B179:B180)</f>
        <v>1188</v>
      </c>
    </row>
    <row r="182" spans="1:2" x14ac:dyDescent="0.2">
      <c r="A182" s="177" t="s">
        <v>443</v>
      </c>
      <c r="B182" s="30"/>
    </row>
    <row r="183" spans="1:2" x14ac:dyDescent="0.2">
      <c r="A183" s="43" t="s">
        <v>152</v>
      </c>
      <c r="B183" s="30">
        <v>288</v>
      </c>
    </row>
    <row r="184" spans="1:2" x14ac:dyDescent="0.2">
      <c r="A184" s="43" t="s">
        <v>153</v>
      </c>
      <c r="B184" s="10">
        <v>400</v>
      </c>
    </row>
    <row r="185" spans="1:2" x14ac:dyDescent="0.2">
      <c r="A185" s="43" t="s">
        <v>148</v>
      </c>
      <c r="B185" s="30">
        <f>SUM(B183:B184)</f>
        <v>688</v>
      </c>
    </row>
    <row r="186" spans="1:2" x14ac:dyDescent="0.2">
      <c r="A186" s="43" t="s">
        <v>444</v>
      </c>
      <c r="B186" s="66">
        <f>B159+B163+B167+B171+B175+B179+B183</f>
        <v>6773</v>
      </c>
    </row>
    <row r="187" spans="1:2" s="30" customFormat="1" x14ac:dyDescent="0.2">
      <c r="A187" s="57" t="s">
        <v>445</v>
      </c>
      <c r="B187" s="80">
        <f>B160+B164+B168+B172+B176+B180+B184</f>
        <v>6025</v>
      </c>
    </row>
    <row r="188" spans="1:2" x14ac:dyDescent="0.2">
      <c r="A188" s="121" t="s">
        <v>572</v>
      </c>
      <c r="B188" s="109">
        <f>SUM(B186:B187)</f>
        <v>12798</v>
      </c>
    </row>
    <row r="189" spans="1:2" x14ac:dyDescent="0.2">
      <c r="A189" s="30"/>
      <c r="B189" s="69"/>
    </row>
    <row r="190" spans="1:2" s="30" customFormat="1" x14ac:dyDescent="0.2">
      <c r="A190" s="8" t="s">
        <v>567</v>
      </c>
    </row>
    <row r="191" spans="1:2" s="30" customFormat="1" x14ac:dyDescent="0.2">
      <c r="A191" s="8"/>
    </row>
    <row r="192" spans="1:2" x14ac:dyDescent="0.2">
      <c r="A192" s="8"/>
    </row>
    <row r="193" spans="1:2" x14ac:dyDescent="0.2">
      <c r="B193" s="30"/>
    </row>
    <row r="194" spans="1:2" ht="34.5" x14ac:dyDescent="0.25">
      <c r="A194" s="280" t="s">
        <v>1259</v>
      </c>
    </row>
    <row r="195" spans="1:2" s="30" customFormat="1" x14ac:dyDescent="0.2">
      <c r="A195" s="56"/>
      <c r="B195" s="239">
        <v>1954</v>
      </c>
    </row>
    <row r="196" spans="1:2" x14ac:dyDescent="0.2">
      <c r="A196" s="177" t="s">
        <v>573</v>
      </c>
      <c r="B196" s="43">
        <v>1</v>
      </c>
    </row>
    <row r="197" spans="1:2" x14ac:dyDescent="0.2">
      <c r="A197" s="43" t="s">
        <v>216</v>
      </c>
      <c r="B197" s="43"/>
    </row>
    <row r="198" spans="1:2" x14ac:dyDescent="0.2">
      <c r="A198" s="43" t="s">
        <v>217</v>
      </c>
      <c r="B198" s="32">
        <v>206</v>
      </c>
    </row>
    <row r="199" spans="1:2" x14ac:dyDescent="0.2">
      <c r="A199" s="43" t="s">
        <v>218</v>
      </c>
      <c r="B199" s="10">
        <v>174</v>
      </c>
    </row>
    <row r="200" spans="1:2" x14ac:dyDescent="0.2">
      <c r="A200" s="43" t="s">
        <v>4</v>
      </c>
      <c r="B200" s="10">
        <f>SUM(B198:B199)</f>
        <v>380</v>
      </c>
    </row>
    <row r="201" spans="1:2" x14ac:dyDescent="0.2">
      <c r="A201" s="43" t="s">
        <v>219</v>
      </c>
      <c r="B201" s="32"/>
    </row>
    <row r="202" spans="1:2" x14ac:dyDescent="0.2">
      <c r="A202" s="43" t="s">
        <v>217</v>
      </c>
      <c r="B202" s="32">
        <v>630</v>
      </c>
    </row>
    <row r="203" spans="1:2" x14ac:dyDescent="0.2">
      <c r="A203" s="43" t="s">
        <v>218</v>
      </c>
      <c r="B203" s="32">
        <v>589</v>
      </c>
    </row>
    <row r="204" spans="1:2" x14ac:dyDescent="0.2">
      <c r="A204" s="43" t="s">
        <v>4</v>
      </c>
      <c r="B204" s="10">
        <f>SUM(B202:B203)</f>
        <v>1219</v>
      </c>
    </row>
    <row r="205" spans="1:2" x14ac:dyDescent="0.2">
      <c r="A205" s="43" t="s">
        <v>220</v>
      </c>
      <c r="B205" s="32"/>
    </row>
    <row r="206" spans="1:2" x14ac:dyDescent="0.2">
      <c r="A206" s="43" t="s">
        <v>6</v>
      </c>
      <c r="B206" s="32"/>
    </row>
    <row r="207" spans="1:2" x14ac:dyDescent="0.2">
      <c r="A207" s="43" t="s">
        <v>221</v>
      </c>
      <c r="B207" s="32">
        <v>86</v>
      </c>
    </row>
    <row r="208" spans="1:2" x14ac:dyDescent="0.2">
      <c r="A208" s="43" t="s">
        <v>222</v>
      </c>
      <c r="B208" s="32">
        <v>72</v>
      </c>
    </row>
    <row r="209" spans="1:2" x14ac:dyDescent="0.2">
      <c r="A209" s="43" t="s">
        <v>148</v>
      </c>
      <c r="B209" s="32">
        <f>SUM(B207:B208)</f>
        <v>158</v>
      </c>
    </row>
    <row r="210" spans="1:2" x14ac:dyDescent="0.2">
      <c r="A210" s="43" t="s">
        <v>7</v>
      </c>
      <c r="B210" s="32"/>
    </row>
    <row r="211" spans="1:2" x14ac:dyDescent="0.2">
      <c r="A211" s="43" t="s">
        <v>221</v>
      </c>
      <c r="B211" s="32">
        <v>565</v>
      </c>
    </row>
    <row r="212" spans="1:2" x14ac:dyDescent="0.2">
      <c r="A212" s="43" t="s">
        <v>222</v>
      </c>
      <c r="B212" s="32">
        <v>499</v>
      </c>
    </row>
    <row r="213" spans="1:2" x14ac:dyDescent="0.2">
      <c r="A213" s="43" t="s">
        <v>148</v>
      </c>
      <c r="B213" s="10">
        <f>SUM(B211:B212)</f>
        <v>1064</v>
      </c>
    </row>
    <row r="214" spans="1:2" x14ac:dyDescent="0.2">
      <c r="A214" s="43" t="s">
        <v>8</v>
      </c>
      <c r="B214" s="136">
        <v>98.8</v>
      </c>
    </row>
    <row r="215" spans="1:2" x14ac:dyDescent="0.2">
      <c r="A215" s="37"/>
      <c r="B215" s="30"/>
    </row>
    <row r="216" spans="1:2" x14ac:dyDescent="0.2">
      <c r="A216" s="259" t="s">
        <v>1270</v>
      </c>
    </row>
    <row r="217" spans="1:2" x14ac:dyDescent="0.2">
      <c r="A217" s="8" t="s">
        <v>567</v>
      </c>
    </row>
    <row r="220" spans="1:2" x14ac:dyDescent="0.2">
      <c r="B220" s="1"/>
    </row>
    <row r="221" spans="1:2" ht="18.75" x14ac:dyDescent="0.25">
      <c r="A221" s="3" t="s">
        <v>814</v>
      </c>
    </row>
    <row r="222" spans="1:2" x14ac:dyDescent="0.2">
      <c r="A222" s="56"/>
      <c r="B222" s="239">
        <v>1954</v>
      </c>
    </row>
    <row r="223" spans="1:2" x14ac:dyDescent="0.2">
      <c r="A223" s="6" t="s">
        <v>31</v>
      </c>
      <c r="B223" s="6">
        <v>3</v>
      </c>
    </row>
    <row r="224" spans="1:2" x14ac:dyDescent="0.2">
      <c r="A224" s="6" t="s">
        <v>446</v>
      </c>
      <c r="B224" s="6"/>
    </row>
    <row r="225" spans="1:2" ht="14.25" x14ac:dyDescent="0.2">
      <c r="A225" s="118" t="s">
        <v>1172</v>
      </c>
      <c r="B225" s="6">
        <v>330</v>
      </c>
    </row>
    <row r="226" spans="1:2" ht="14.25" x14ac:dyDescent="0.2">
      <c r="A226" s="118" t="s">
        <v>1173</v>
      </c>
      <c r="B226" s="6">
        <v>175</v>
      </c>
    </row>
    <row r="227" spans="1:2" x14ac:dyDescent="0.2">
      <c r="A227" s="123" t="s">
        <v>357</v>
      </c>
      <c r="B227" s="6">
        <f>SUM(B225:B226)</f>
        <v>505</v>
      </c>
    </row>
    <row r="228" spans="1:2" x14ac:dyDescent="0.2">
      <c r="A228" s="175" t="s">
        <v>448</v>
      </c>
      <c r="B228" s="44">
        <f>B233+B238+B243</f>
        <v>7648</v>
      </c>
    </row>
    <row r="229" spans="1:2" x14ac:dyDescent="0.2">
      <c r="A229" s="95" t="s">
        <v>449</v>
      </c>
      <c r="B229" s="6"/>
    </row>
    <row r="230" spans="1:2" x14ac:dyDescent="0.2">
      <c r="A230" s="124" t="s">
        <v>450</v>
      </c>
      <c r="B230" s="6">
        <v>578</v>
      </c>
    </row>
    <row r="231" spans="1:2" x14ac:dyDescent="0.2">
      <c r="A231" s="124" t="s">
        <v>451</v>
      </c>
      <c r="B231" s="6">
        <v>310</v>
      </c>
    </row>
    <row r="232" spans="1:2" x14ac:dyDescent="0.2">
      <c r="A232" s="124" t="s">
        <v>340</v>
      </c>
      <c r="B232" s="41" t="s">
        <v>36</v>
      </c>
    </row>
    <row r="233" spans="1:2" x14ac:dyDescent="0.2">
      <c r="A233" s="124" t="s">
        <v>357</v>
      </c>
      <c r="B233" s="44">
        <f>SUM(B230:B232)</f>
        <v>888</v>
      </c>
    </row>
    <row r="234" spans="1:2" x14ac:dyDescent="0.2">
      <c r="A234" s="95" t="s">
        <v>452</v>
      </c>
      <c r="B234" s="6"/>
    </row>
    <row r="235" spans="1:2" x14ac:dyDescent="0.2">
      <c r="A235" s="124" t="s">
        <v>450</v>
      </c>
      <c r="B235" s="44">
        <v>2604</v>
      </c>
    </row>
    <row r="236" spans="1:2" x14ac:dyDescent="0.2">
      <c r="A236" s="124" t="s">
        <v>451</v>
      </c>
      <c r="B236" s="44">
        <v>4119</v>
      </c>
    </row>
    <row r="237" spans="1:2" x14ac:dyDescent="0.2">
      <c r="A237" s="124" t="s">
        <v>340</v>
      </c>
      <c r="B237" s="41" t="s">
        <v>36</v>
      </c>
    </row>
    <row r="238" spans="1:2" x14ac:dyDescent="0.2">
      <c r="A238" s="124" t="s">
        <v>357</v>
      </c>
      <c r="B238" s="5">
        <f>SUM(B235:B237)</f>
        <v>6723</v>
      </c>
    </row>
    <row r="239" spans="1:2" x14ac:dyDescent="0.2">
      <c r="A239" s="95" t="s">
        <v>453</v>
      </c>
      <c r="B239" s="6"/>
    </row>
    <row r="240" spans="1:2" x14ac:dyDescent="0.2">
      <c r="A240" s="124" t="s">
        <v>450</v>
      </c>
      <c r="B240" s="6">
        <v>11</v>
      </c>
    </row>
    <row r="241" spans="1:2" x14ac:dyDescent="0.2">
      <c r="A241" s="124" t="s">
        <v>451</v>
      </c>
      <c r="B241" s="6">
        <v>26</v>
      </c>
    </row>
    <row r="242" spans="1:2" x14ac:dyDescent="0.2">
      <c r="A242" s="124" t="s">
        <v>340</v>
      </c>
      <c r="B242" s="41" t="s">
        <v>36</v>
      </c>
    </row>
    <row r="243" spans="1:2" x14ac:dyDescent="0.2">
      <c r="A243" s="124" t="s">
        <v>357</v>
      </c>
      <c r="B243" s="6">
        <f>SUM(B240:B242)</f>
        <v>37</v>
      </c>
    </row>
    <row r="244" spans="1:2" x14ac:dyDescent="0.2">
      <c r="A244" s="95" t="s">
        <v>454</v>
      </c>
      <c r="B244" s="41" t="s">
        <v>36</v>
      </c>
    </row>
    <row r="245" spans="1:2" x14ac:dyDescent="0.2">
      <c r="A245" s="175" t="s">
        <v>460</v>
      </c>
      <c r="B245" s="6"/>
    </row>
    <row r="246" spans="1:2" x14ac:dyDescent="0.2">
      <c r="A246" s="123" t="s">
        <v>455</v>
      </c>
      <c r="B246" s="6">
        <v>272</v>
      </c>
    </row>
    <row r="247" spans="1:2" x14ac:dyDescent="0.2">
      <c r="A247" s="123" t="s">
        <v>456</v>
      </c>
      <c r="B247" s="5">
        <v>4069</v>
      </c>
    </row>
    <row r="248" spans="1:2" x14ac:dyDescent="0.2">
      <c r="A248" s="123" t="s">
        <v>457</v>
      </c>
      <c r="B248" s="5">
        <v>2940</v>
      </c>
    </row>
    <row r="249" spans="1:2" x14ac:dyDescent="0.2">
      <c r="A249" s="123" t="s">
        <v>458</v>
      </c>
      <c r="B249" s="5">
        <v>364</v>
      </c>
    </row>
    <row r="250" spans="1:2" x14ac:dyDescent="0.2">
      <c r="A250" s="123" t="s">
        <v>459</v>
      </c>
      <c r="B250" s="5">
        <v>3</v>
      </c>
    </row>
    <row r="251" spans="1:2" x14ac:dyDescent="0.2">
      <c r="A251" s="125" t="s">
        <v>340</v>
      </c>
      <c r="B251" s="23" t="s">
        <v>36</v>
      </c>
    </row>
    <row r="252" spans="1:2" ht="15" x14ac:dyDescent="0.25">
      <c r="A252" s="16"/>
      <c r="B252" s="30"/>
    </row>
    <row r="253" spans="1:2" s="30" customFormat="1" x14ac:dyDescent="0.2">
      <c r="A253" s="267" t="s">
        <v>1140</v>
      </c>
    </row>
    <row r="254" spans="1:2" x14ac:dyDescent="0.2">
      <c r="A254" s="259" t="s">
        <v>1174</v>
      </c>
    </row>
    <row r="255" spans="1:2" x14ac:dyDescent="0.2">
      <c r="A255" s="8" t="s">
        <v>567</v>
      </c>
    </row>
    <row r="256" spans="1:2" x14ac:dyDescent="0.2">
      <c r="A256" s="30"/>
      <c r="B256" s="30"/>
    </row>
    <row r="258" spans="1:2" s="30" customFormat="1" x14ac:dyDescent="0.2">
      <c r="A258"/>
      <c r="B258" s="1"/>
    </row>
    <row r="259" spans="1:2" ht="15.75" x14ac:dyDescent="0.25">
      <c r="A259" s="49" t="s">
        <v>1241</v>
      </c>
    </row>
    <row r="260" spans="1:2" x14ac:dyDescent="0.2">
      <c r="A260" s="56"/>
      <c r="B260" s="233">
        <v>1954</v>
      </c>
    </row>
    <row r="261" spans="1:2" s="30" customFormat="1" x14ac:dyDescent="0.2">
      <c r="A261" s="87" t="s">
        <v>1240</v>
      </c>
      <c r="B261" s="25"/>
    </row>
    <row r="262" spans="1:2" x14ac:dyDescent="0.2">
      <c r="A262" s="43" t="s">
        <v>228</v>
      </c>
      <c r="B262" s="32">
        <v>6</v>
      </c>
    </row>
    <row r="263" spans="1:2" ht="14.25" x14ac:dyDescent="0.2">
      <c r="A263" s="43" t="s">
        <v>1271</v>
      </c>
      <c r="B263" s="10">
        <v>1689</v>
      </c>
    </row>
    <row r="264" spans="1:2" x14ac:dyDescent="0.2">
      <c r="A264" s="43" t="s">
        <v>229</v>
      </c>
      <c r="B264" s="32"/>
    </row>
    <row r="265" spans="1:2" x14ac:dyDescent="0.2">
      <c r="A265" s="43" t="s">
        <v>152</v>
      </c>
      <c r="B265" s="32">
        <v>595</v>
      </c>
    </row>
    <row r="266" spans="1:2" x14ac:dyDescent="0.2">
      <c r="A266" s="43" t="s">
        <v>153</v>
      </c>
      <c r="B266" s="32">
        <v>384</v>
      </c>
    </row>
    <row r="267" spans="1:2" x14ac:dyDescent="0.2">
      <c r="A267" s="43" t="s">
        <v>148</v>
      </c>
      <c r="B267" s="10">
        <f>SUM(B265:B266)</f>
        <v>979</v>
      </c>
    </row>
    <row r="268" spans="1:2" x14ac:dyDescent="0.2">
      <c r="A268" s="43" t="s">
        <v>230</v>
      </c>
      <c r="B268" s="32"/>
    </row>
    <row r="269" spans="1:2" x14ac:dyDescent="0.2">
      <c r="A269" s="43" t="s">
        <v>152</v>
      </c>
      <c r="B269" s="10">
        <v>1190</v>
      </c>
    </row>
    <row r="270" spans="1:2" x14ac:dyDescent="0.2">
      <c r="A270" s="43" t="s">
        <v>153</v>
      </c>
      <c r="B270" s="10">
        <v>835</v>
      </c>
    </row>
    <row r="271" spans="1:2" x14ac:dyDescent="0.2">
      <c r="A271" s="10" t="s">
        <v>148</v>
      </c>
      <c r="B271" s="10">
        <f>SUM(B269:B270)</f>
        <v>2025</v>
      </c>
    </row>
    <row r="272" spans="1:2" x14ac:dyDescent="0.2">
      <c r="A272" s="43" t="s">
        <v>231</v>
      </c>
      <c r="B272" s="10"/>
    </row>
    <row r="273" spans="1:2" x14ac:dyDescent="0.2">
      <c r="A273" s="43" t="s">
        <v>170</v>
      </c>
      <c r="B273" s="10"/>
    </row>
    <row r="274" spans="1:2" x14ac:dyDescent="0.2">
      <c r="A274" s="43" t="s">
        <v>49</v>
      </c>
      <c r="B274" s="10">
        <v>332</v>
      </c>
    </row>
    <row r="275" spans="1:2" x14ac:dyDescent="0.2">
      <c r="A275" s="43" t="s">
        <v>193</v>
      </c>
      <c r="B275" s="10">
        <v>172</v>
      </c>
    </row>
    <row r="276" spans="1:2" x14ac:dyDescent="0.2">
      <c r="A276" s="43" t="s">
        <v>232</v>
      </c>
      <c r="B276" s="10">
        <f>SUM(B274:B275)</f>
        <v>504</v>
      </c>
    </row>
    <row r="277" spans="1:2" x14ac:dyDescent="0.2">
      <c r="A277" s="43" t="s">
        <v>233</v>
      </c>
      <c r="B277" s="10"/>
    </row>
    <row r="278" spans="1:2" x14ac:dyDescent="0.2">
      <c r="A278" s="43" t="s">
        <v>49</v>
      </c>
      <c r="B278" s="10">
        <v>101</v>
      </c>
    </row>
    <row r="279" spans="1:2" x14ac:dyDescent="0.2">
      <c r="A279" s="43" t="s">
        <v>193</v>
      </c>
      <c r="B279" s="10">
        <v>49</v>
      </c>
    </row>
    <row r="280" spans="1:2" s="30" customFormat="1" x14ac:dyDescent="0.2">
      <c r="A280" s="43" t="s">
        <v>180</v>
      </c>
      <c r="B280" s="10">
        <f>SUM(B278:B279)</f>
        <v>150</v>
      </c>
    </row>
    <row r="281" spans="1:2" x14ac:dyDescent="0.2">
      <c r="A281" s="43" t="s">
        <v>178</v>
      </c>
      <c r="B281" s="10"/>
    </row>
    <row r="282" spans="1:2" x14ac:dyDescent="0.2">
      <c r="A282" s="43" t="s">
        <v>49</v>
      </c>
      <c r="B282" s="10">
        <v>422</v>
      </c>
    </row>
    <row r="283" spans="1:2" s="30" customFormat="1" x14ac:dyDescent="0.2">
      <c r="A283" s="43" t="s">
        <v>193</v>
      </c>
      <c r="B283" s="10">
        <v>355</v>
      </c>
    </row>
    <row r="284" spans="1:2" s="30" customFormat="1" x14ac:dyDescent="0.2">
      <c r="A284" s="121" t="s">
        <v>180</v>
      </c>
      <c r="B284" s="122">
        <f>SUM(B282:B283)</f>
        <v>777</v>
      </c>
    </row>
    <row r="285" spans="1:2" s="30" customFormat="1" x14ac:dyDescent="0.2">
      <c r="A285" s="43"/>
      <c r="B285" s="10"/>
    </row>
    <row r="286" spans="1:2" s="30" customFormat="1" x14ac:dyDescent="0.2">
      <c r="A286" s="259" t="s">
        <v>1239</v>
      </c>
      <c r="B286" s="10"/>
    </row>
    <row r="287" spans="1:2" s="30" customFormat="1" x14ac:dyDescent="0.2">
      <c r="A287" s="8" t="s">
        <v>567</v>
      </c>
      <c r="B287" s="10"/>
    </row>
    <row r="288" spans="1:2" s="30" customFormat="1" x14ac:dyDescent="0.2">
      <c r="A288" s="8"/>
      <c r="B288" s="10"/>
    </row>
    <row r="289" spans="1:2" s="30" customFormat="1" x14ac:dyDescent="0.2">
      <c r="A289" s="8"/>
      <c r="B289" s="10"/>
    </row>
    <row r="290" spans="1:2" s="30" customFormat="1" x14ac:dyDescent="0.2">
      <c r="A290" s="43"/>
      <c r="B290" s="10"/>
    </row>
    <row r="291" spans="1:2" s="30" customFormat="1" ht="31.5" x14ac:dyDescent="0.25">
      <c r="A291" s="295" t="s">
        <v>827</v>
      </c>
      <c r="B291" s="1"/>
    </row>
    <row r="292" spans="1:2" s="30" customFormat="1" x14ac:dyDescent="0.2">
      <c r="A292" s="56"/>
      <c r="B292" s="233">
        <v>1954</v>
      </c>
    </row>
    <row r="293" spans="1:2" s="30" customFormat="1" x14ac:dyDescent="0.2">
      <c r="A293" s="118" t="s">
        <v>574</v>
      </c>
      <c r="B293" s="10">
        <f>B294+B295</f>
        <v>3952</v>
      </c>
    </row>
    <row r="294" spans="1:2" s="30" customFormat="1" x14ac:dyDescent="0.2">
      <c r="A294" s="100" t="s">
        <v>575</v>
      </c>
      <c r="B294" s="10">
        <v>2160</v>
      </c>
    </row>
    <row r="295" spans="1:2" s="30" customFormat="1" x14ac:dyDescent="0.2">
      <c r="A295" s="100" t="s">
        <v>576</v>
      </c>
      <c r="B295" s="10">
        <v>1792</v>
      </c>
    </row>
    <row r="296" spans="1:2" s="30" customFormat="1" x14ac:dyDescent="0.2">
      <c r="A296" s="118" t="s">
        <v>577</v>
      </c>
      <c r="B296" s="10"/>
    </row>
    <row r="297" spans="1:2" s="30" customFormat="1" x14ac:dyDescent="0.2">
      <c r="A297" s="118" t="s">
        <v>578</v>
      </c>
      <c r="B297" s="10"/>
    </row>
    <row r="298" spans="1:2" s="30" customFormat="1" x14ac:dyDescent="0.2">
      <c r="A298" s="100" t="s">
        <v>575</v>
      </c>
      <c r="B298" s="27" t="s">
        <v>36</v>
      </c>
    </row>
    <row r="299" spans="1:2" s="30" customFormat="1" x14ac:dyDescent="0.2">
      <c r="A299" s="100" t="s">
        <v>576</v>
      </c>
      <c r="B299" s="27" t="s">
        <v>36</v>
      </c>
    </row>
    <row r="300" spans="1:2" s="30" customFormat="1" x14ac:dyDescent="0.2">
      <c r="A300" s="118" t="s">
        <v>579</v>
      </c>
      <c r="B300" s="27"/>
    </row>
    <row r="301" spans="1:2" s="30" customFormat="1" x14ac:dyDescent="0.2">
      <c r="A301" s="100" t="s">
        <v>575</v>
      </c>
      <c r="B301" s="27" t="s">
        <v>36</v>
      </c>
    </row>
    <row r="302" spans="1:2" s="30" customFormat="1" x14ac:dyDescent="0.2">
      <c r="A302" s="100" t="s">
        <v>576</v>
      </c>
      <c r="B302" s="10">
        <v>1792</v>
      </c>
    </row>
    <row r="303" spans="1:2" s="30" customFormat="1" x14ac:dyDescent="0.2">
      <c r="A303" s="118" t="s">
        <v>580</v>
      </c>
      <c r="B303" s="27" t="s">
        <v>36</v>
      </c>
    </row>
    <row r="304" spans="1:2" s="30" customFormat="1" x14ac:dyDescent="0.2">
      <c r="A304" s="100" t="s">
        <v>575</v>
      </c>
      <c r="B304" s="10">
        <v>2160</v>
      </c>
    </row>
    <row r="305" spans="1:2" s="30" customFormat="1" x14ac:dyDescent="0.2">
      <c r="A305" s="149" t="s">
        <v>576</v>
      </c>
      <c r="B305" s="139" t="s">
        <v>36</v>
      </c>
    </row>
    <row r="306" spans="1:2" s="30" customFormat="1" ht="15" x14ac:dyDescent="0.25">
      <c r="A306" s="88"/>
      <c r="B306" s="10"/>
    </row>
    <row r="307" spans="1:2" s="30" customFormat="1" x14ac:dyDescent="0.2">
      <c r="A307" s="8" t="s">
        <v>567</v>
      </c>
      <c r="B307"/>
    </row>
    <row r="308" spans="1:2" s="30" customFormat="1" x14ac:dyDescent="0.2">
      <c r="A308"/>
      <c r="B308"/>
    </row>
    <row r="309" spans="1:2" s="30" customFormat="1" x14ac:dyDescent="0.2">
      <c r="A309"/>
      <c r="B309"/>
    </row>
    <row r="310" spans="1:2" s="30" customFormat="1" x14ac:dyDescent="0.2">
      <c r="A310"/>
      <c r="B310" s="1"/>
    </row>
    <row r="311" spans="1:2" s="30" customFormat="1" ht="15.75" x14ac:dyDescent="0.25">
      <c r="A311" s="3" t="s">
        <v>461</v>
      </c>
      <c r="B311"/>
    </row>
    <row r="312" spans="1:2" s="30" customFormat="1" ht="15" x14ac:dyDescent="0.25">
      <c r="A312" s="4"/>
      <c r="B312" s="234">
        <v>1954</v>
      </c>
    </row>
    <row r="313" spans="1:2" s="30" customFormat="1" x14ac:dyDescent="0.2">
      <c r="A313" s="167" t="s">
        <v>581</v>
      </c>
      <c r="B313" s="18">
        <v>32</v>
      </c>
    </row>
    <row r="314" spans="1:2" s="30" customFormat="1" x14ac:dyDescent="0.2">
      <c r="A314" s="199" t="s">
        <v>116</v>
      </c>
      <c r="B314" s="18"/>
    </row>
    <row r="315" spans="1:2" s="30" customFormat="1" ht="14.25" x14ac:dyDescent="0.2">
      <c r="A315" s="94" t="s">
        <v>462</v>
      </c>
      <c r="B315" s="18">
        <v>32797</v>
      </c>
    </row>
    <row r="316" spans="1:2" s="30" customFormat="1" x14ac:dyDescent="0.2">
      <c r="A316" s="94" t="s">
        <v>463</v>
      </c>
      <c r="B316" s="18">
        <v>70838</v>
      </c>
    </row>
    <row r="317" spans="1:2" s="30" customFormat="1" x14ac:dyDescent="0.2">
      <c r="A317" s="19" t="s">
        <v>464</v>
      </c>
      <c r="B317" s="18">
        <v>88430</v>
      </c>
    </row>
    <row r="318" spans="1:2" s="30" customFormat="1" x14ac:dyDescent="0.2">
      <c r="A318" s="19" t="s">
        <v>465</v>
      </c>
      <c r="B318" s="18">
        <v>1211</v>
      </c>
    </row>
    <row r="319" spans="1:2" ht="14.25" x14ac:dyDescent="0.2">
      <c r="A319" s="19" t="s">
        <v>653</v>
      </c>
      <c r="B319" s="18">
        <v>4570</v>
      </c>
    </row>
    <row r="320" spans="1:2" s="30" customFormat="1" x14ac:dyDescent="0.2">
      <c r="A320" s="19" t="s">
        <v>466</v>
      </c>
      <c r="B320" s="18">
        <v>3490</v>
      </c>
    </row>
    <row r="321" spans="1:2" x14ac:dyDescent="0.2">
      <c r="A321" s="19" t="s">
        <v>467</v>
      </c>
      <c r="B321" s="18"/>
    </row>
    <row r="322" spans="1:2" x14ac:dyDescent="0.2">
      <c r="A322" s="94" t="s">
        <v>468</v>
      </c>
      <c r="B322" s="18">
        <v>176</v>
      </c>
    </row>
    <row r="323" spans="1:2" x14ac:dyDescent="0.2">
      <c r="A323" s="94" t="s">
        <v>469</v>
      </c>
      <c r="B323" s="18">
        <v>212</v>
      </c>
    </row>
    <row r="324" spans="1:2" s="30" customFormat="1" x14ac:dyDescent="0.2">
      <c r="A324" s="19" t="s">
        <v>470</v>
      </c>
      <c r="B324" s="23">
        <v>2826</v>
      </c>
    </row>
    <row r="325" spans="1:2" x14ac:dyDescent="0.2">
      <c r="A325" s="37"/>
      <c r="B325" s="1"/>
    </row>
    <row r="326" spans="1:2" s="43" customFormat="1" x14ac:dyDescent="0.2">
      <c r="A326" s="8" t="s">
        <v>567</v>
      </c>
      <c r="B326"/>
    </row>
    <row r="329" spans="1:2" x14ac:dyDescent="0.2">
      <c r="A329" s="1"/>
      <c r="B329" s="30"/>
    </row>
    <row r="330" spans="1:2" ht="18.75" x14ac:dyDescent="0.25">
      <c r="A330" s="31" t="s">
        <v>762</v>
      </c>
    </row>
    <row r="331" spans="1:2" x14ac:dyDescent="0.2">
      <c r="A331" s="34"/>
      <c r="B331" s="233">
        <v>1954</v>
      </c>
    </row>
    <row r="332" spans="1:2" s="30" customFormat="1" x14ac:dyDescent="0.2">
      <c r="A332" s="252" t="s">
        <v>830</v>
      </c>
      <c r="B332" s="110"/>
    </row>
    <row r="333" spans="1:2" x14ac:dyDescent="0.2">
      <c r="A333" s="92" t="s">
        <v>756</v>
      </c>
      <c r="B333" s="32"/>
    </row>
    <row r="334" spans="1:2" x14ac:dyDescent="0.2">
      <c r="A334" s="32" t="s">
        <v>555</v>
      </c>
      <c r="B334" s="32"/>
    </row>
    <row r="335" spans="1:2" x14ac:dyDescent="0.2">
      <c r="A335" s="32" t="s">
        <v>471</v>
      </c>
      <c r="B335" s="10">
        <v>14</v>
      </c>
    </row>
    <row r="336" spans="1:2" ht="14.25" x14ac:dyDescent="0.2">
      <c r="A336" s="43" t="s">
        <v>829</v>
      </c>
      <c r="B336" s="10">
        <v>17624</v>
      </c>
    </row>
    <row r="337" spans="1:2" x14ac:dyDescent="0.2">
      <c r="A337" s="32" t="s">
        <v>305</v>
      </c>
      <c r="B337" s="10">
        <v>179985</v>
      </c>
    </row>
    <row r="338" spans="1:2" x14ac:dyDescent="0.2">
      <c r="A338" s="32" t="s">
        <v>472</v>
      </c>
      <c r="B338" s="32"/>
    </row>
    <row r="339" spans="1:2" x14ac:dyDescent="0.2">
      <c r="A339" s="83" t="s">
        <v>474</v>
      </c>
      <c r="B339" s="32">
        <v>15</v>
      </c>
    </row>
    <row r="340" spans="1:2" x14ac:dyDescent="0.2">
      <c r="A340" s="93" t="s">
        <v>473</v>
      </c>
      <c r="B340" s="10"/>
    </row>
    <row r="341" spans="1:2" x14ac:dyDescent="0.2">
      <c r="A341" s="127" t="s">
        <v>475</v>
      </c>
      <c r="B341" s="10">
        <v>1190910</v>
      </c>
    </row>
    <row r="342" spans="1:2" x14ac:dyDescent="0.2">
      <c r="A342" s="127" t="s">
        <v>476</v>
      </c>
      <c r="B342" s="10">
        <v>2904866</v>
      </c>
    </row>
    <row r="343" spans="1:2" x14ac:dyDescent="0.2">
      <c r="A343" s="93" t="s">
        <v>477</v>
      </c>
      <c r="B343" s="10">
        <v>245738</v>
      </c>
    </row>
    <row r="344" spans="1:2" x14ac:dyDescent="0.2">
      <c r="A344" s="93" t="s">
        <v>478</v>
      </c>
      <c r="B344" s="10">
        <v>1995124</v>
      </c>
    </row>
    <row r="345" spans="1:2" ht="14.25" x14ac:dyDescent="0.2">
      <c r="A345" s="119" t="s">
        <v>822</v>
      </c>
      <c r="B345" s="10">
        <v>1592</v>
      </c>
    </row>
    <row r="346" spans="1:2" ht="14.25" x14ac:dyDescent="0.2">
      <c r="A346" s="119" t="s">
        <v>824</v>
      </c>
      <c r="B346" s="10">
        <v>43074</v>
      </c>
    </row>
    <row r="347" spans="1:2" s="30" customFormat="1" ht="14.25" x14ac:dyDescent="0.2">
      <c r="A347" s="100" t="s">
        <v>828</v>
      </c>
      <c r="B347" s="10"/>
    </row>
    <row r="348" spans="1:2" x14ac:dyDescent="0.2">
      <c r="A348" s="102" t="s">
        <v>582</v>
      </c>
      <c r="B348" s="10">
        <v>81552</v>
      </c>
    </row>
    <row r="349" spans="1:2" s="30" customFormat="1" x14ac:dyDescent="0.2">
      <c r="A349" s="178" t="s">
        <v>479</v>
      </c>
      <c r="B349" s="122">
        <v>62702</v>
      </c>
    </row>
    <row r="350" spans="1:2" s="30" customFormat="1" x14ac:dyDescent="0.2">
      <c r="A350" s="102"/>
      <c r="B350" s="91"/>
    </row>
    <row r="351" spans="1:2" s="43" customFormat="1" ht="27.75" customHeight="1" x14ac:dyDescent="0.2">
      <c r="A351" s="317" t="s">
        <v>1157</v>
      </c>
      <c r="B351" s="318"/>
    </row>
    <row r="352" spans="1:2" s="43" customFormat="1" ht="25.5" customHeight="1" x14ac:dyDescent="0.2">
      <c r="A352" s="317" t="s">
        <v>1151</v>
      </c>
      <c r="B352" s="318"/>
    </row>
    <row r="353" spans="1:2" s="43" customFormat="1" x14ac:dyDescent="0.2">
      <c r="A353" s="63" t="s">
        <v>1152</v>
      </c>
      <c r="B353" s="177"/>
    </row>
    <row r="354" spans="1:2" s="43" customFormat="1" x14ac:dyDescent="0.2">
      <c r="A354" s="63" t="s">
        <v>1137</v>
      </c>
      <c r="B354" s="177"/>
    </row>
    <row r="355" spans="1:2" s="43" customFormat="1" x14ac:dyDescent="0.2">
      <c r="A355" s="63" t="s">
        <v>1138</v>
      </c>
      <c r="B355" s="10"/>
    </row>
    <row r="356" spans="1:2" s="43" customFormat="1" x14ac:dyDescent="0.2">
      <c r="A356" s="8" t="s">
        <v>567</v>
      </c>
      <c r="B356" s="10"/>
    </row>
    <row r="357" spans="1:2" s="43" customFormat="1" x14ac:dyDescent="0.2">
      <c r="A357" s="8"/>
      <c r="B357" s="10"/>
    </row>
    <row r="358" spans="1:2" s="43" customFormat="1" x14ac:dyDescent="0.2">
      <c r="A358" s="8"/>
      <c r="B358" s="10"/>
    </row>
    <row r="359" spans="1:2" s="43" customFormat="1" x14ac:dyDescent="0.2">
      <c r="A359" s="8"/>
      <c r="B359" s="10"/>
    </row>
    <row r="360" spans="1:2" s="43" customFormat="1" ht="34.5" x14ac:dyDescent="0.25">
      <c r="A360" s="280" t="s">
        <v>1103</v>
      </c>
      <c r="B360" s="1"/>
    </row>
    <row r="361" spans="1:2" x14ac:dyDescent="0.2">
      <c r="A361" s="34"/>
      <c r="B361" s="233">
        <v>1954</v>
      </c>
    </row>
    <row r="362" spans="1:2" ht="15" x14ac:dyDescent="0.2">
      <c r="A362" s="106" t="s">
        <v>825</v>
      </c>
      <c r="B362" s="141"/>
    </row>
    <row r="363" spans="1:2" ht="14.25" x14ac:dyDescent="0.2">
      <c r="A363" s="43" t="s">
        <v>838</v>
      </c>
      <c r="B363" s="91"/>
    </row>
    <row r="364" spans="1:2" x14ac:dyDescent="0.2">
      <c r="A364" s="83" t="s">
        <v>480</v>
      </c>
      <c r="B364" s="91"/>
    </row>
    <row r="365" spans="1:2" x14ac:dyDescent="0.2">
      <c r="A365" s="93" t="s">
        <v>481</v>
      </c>
      <c r="B365" s="10"/>
    </row>
    <row r="366" spans="1:2" x14ac:dyDescent="0.2">
      <c r="A366" s="127" t="s">
        <v>357</v>
      </c>
      <c r="B366" s="10">
        <f>B367+B368</f>
        <v>6503</v>
      </c>
    </row>
    <row r="367" spans="1:2" x14ac:dyDescent="0.2">
      <c r="A367" s="127" t="s">
        <v>482</v>
      </c>
      <c r="B367" s="10">
        <v>5705</v>
      </c>
    </row>
    <row r="368" spans="1:2" ht="14.25" x14ac:dyDescent="0.2">
      <c r="A368" s="207" t="s">
        <v>763</v>
      </c>
      <c r="B368" s="10">
        <v>798</v>
      </c>
    </row>
    <row r="369" spans="1:2" x14ac:dyDescent="0.2">
      <c r="A369" s="93" t="s">
        <v>483</v>
      </c>
      <c r="B369" s="10">
        <v>105320</v>
      </c>
    </row>
    <row r="370" spans="1:2" x14ac:dyDescent="0.2">
      <c r="A370" s="83" t="s">
        <v>837</v>
      </c>
      <c r="B370" s="10"/>
    </row>
    <row r="371" spans="1:2" x14ac:dyDescent="0.2">
      <c r="A371" s="93" t="s">
        <v>481</v>
      </c>
      <c r="B371" s="10"/>
    </row>
    <row r="372" spans="1:2" x14ac:dyDescent="0.2">
      <c r="A372" s="127" t="s">
        <v>357</v>
      </c>
      <c r="B372" s="10">
        <f>B373+B374</f>
        <v>1653</v>
      </c>
    </row>
    <row r="373" spans="1:2" x14ac:dyDescent="0.2">
      <c r="A373" s="127" t="s">
        <v>482</v>
      </c>
      <c r="B373" s="10">
        <v>863</v>
      </c>
    </row>
    <row r="374" spans="1:2" ht="14.25" x14ac:dyDescent="0.2">
      <c r="A374" s="207" t="s">
        <v>763</v>
      </c>
      <c r="B374" s="10">
        <v>790</v>
      </c>
    </row>
    <row r="375" spans="1:2" x14ac:dyDescent="0.2">
      <c r="A375" s="93" t="s">
        <v>483</v>
      </c>
      <c r="B375" s="10">
        <v>12952</v>
      </c>
    </row>
    <row r="376" spans="1:2" s="30" customFormat="1" x14ac:dyDescent="0.2">
      <c r="A376" s="83" t="s">
        <v>839</v>
      </c>
      <c r="B376" s="10"/>
    </row>
    <row r="377" spans="1:2" x14ac:dyDescent="0.2">
      <c r="A377" s="93" t="s">
        <v>481</v>
      </c>
      <c r="B377" s="10"/>
    </row>
    <row r="378" spans="1:2" x14ac:dyDescent="0.2">
      <c r="A378" s="127" t="s">
        <v>357</v>
      </c>
      <c r="B378" s="10">
        <f>B379+B380</f>
        <v>1258</v>
      </c>
    </row>
    <row r="379" spans="1:2" x14ac:dyDescent="0.2">
      <c r="A379" s="127" t="s">
        <v>482</v>
      </c>
      <c r="B379" s="10">
        <v>432</v>
      </c>
    </row>
    <row r="380" spans="1:2" ht="14.25" x14ac:dyDescent="0.2">
      <c r="A380" s="207" t="s">
        <v>763</v>
      </c>
      <c r="B380" s="10">
        <v>826</v>
      </c>
    </row>
    <row r="381" spans="1:2" x14ac:dyDescent="0.2">
      <c r="A381" s="93" t="s">
        <v>483</v>
      </c>
      <c r="B381" s="10">
        <v>6128</v>
      </c>
    </row>
    <row r="382" spans="1:2" x14ac:dyDescent="0.2">
      <c r="A382" s="83" t="s">
        <v>840</v>
      </c>
      <c r="B382" s="10"/>
    </row>
    <row r="383" spans="1:2" x14ac:dyDescent="0.2">
      <c r="A383" s="93" t="s">
        <v>481</v>
      </c>
      <c r="B383" s="10"/>
    </row>
    <row r="384" spans="1:2" x14ac:dyDescent="0.2">
      <c r="A384" s="127" t="s">
        <v>357</v>
      </c>
      <c r="B384" s="10">
        <f>B385+B386</f>
        <v>337</v>
      </c>
    </row>
    <row r="385" spans="1:2" x14ac:dyDescent="0.2">
      <c r="A385" s="127" t="s">
        <v>482</v>
      </c>
      <c r="B385" s="10">
        <v>142</v>
      </c>
    </row>
    <row r="386" spans="1:2" ht="14.25" x14ac:dyDescent="0.2">
      <c r="A386" s="207" t="s">
        <v>763</v>
      </c>
      <c r="B386" s="10">
        <v>195</v>
      </c>
    </row>
    <row r="387" spans="1:2" x14ac:dyDescent="0.2">
      <c r="A387" s="93" t="s">
        <v>483</v>
      </c>
      <c r="B387" s="10">
        <v>1782</v>
      </c>
    </row>
    <row r="388" spans="1:2" x14ac:dyDescent="0.2">
      <c r="A388" s="83" t="s">
        <v>841</v>
      </c>
      <c r="B388" s="10"/>
    </row>
    <row r="389" spans="1:2" x14ac:dyDescent="0.2">
      <c r="A389" s="93" t="s">
        <v>481</v>
      </c>
      <c r="B389" s="10"/>
    </row>
    <row r="390" spans="1:2" x14ac:dyDescent="0.2">
      <c r="A390" s="127" t="s">
        <v>357</v>
      </c>
      <c r="B390" s="10">
        <f>B391</f>
        <v>5897</v>
      </c>
    </row>
    <row r="391" spans="1:2" x14ac:dyDescent="0.2">
      <c r="A391" s="127" t="s">
        <v>482</v>
      </c>
      <c r="B391" s="10">
        <v>5897</v>
      </c>
    </row>
    <row r="392" spans="1:2" ht="14.25" x14ac:dyDescent="0.2">
      <c r="A392" s="207" t="s">
        <v>763</v>
      </c>
      <c r="B392" s="68" t="s">
        <v>36</v>
      </c>
    </row>
    <row r="393" spans="1:2" x14ac:dyDescent="0.2">
      <c r="A393" s="93" t="s">
        <v>483</v>
      </c>
      <c r="B393" s="10">
        <v>39635</v>
      </c>
    </row>
    <row r="394" spans="1:2" x14ac:dyDescent="0.2">
      <c r="A394" s="83" t="s">
        <v>842</v>
      </c>
      <c r="B394" s="10"/>
    </row>
    <row r="395" spans="1:2" x14ac:dyDescent="0.2">
      <c r="A395" s="93" t="s">
        <v>481</v>
      </c>
      <c r="B395" s="10"/>
    </row>
    <row r="396" spans="1:2" x14ac:dyDescent="0.2">
      <c r="A396" s="127" t="s">
        <v>357</v>
      </c>
      <c r="B396" s="10">
        <f>B397+B398</f>
        <v>1603</v>
      </c>
    </row>
    <row r="397" spans="1:2" x14ac:dyDescent="0.2">
      <c r="A397" s="127" t="s">
        <v>482</v>
      </c>
      <c r="B397" s="10">
        <v>1147</v>
      </c>
    </row>
    <row r="398" spans="1:2" ht="14.25" x14ac:dyDescent="0.2">
      <c r="A398" s="207" t="s">
        <v>763</v>
      </c>
      <c r="B398" s="10">
        <v>456</v>
      </c>
    </row>
    <row r="399" spans="1:2" x14ac:dyDescent="0.2">
      <c r="A399" s="93" t="s">
        <v>483</v>
      </c>
      <c r="B399" s="10">
        <v>10650</v>
      </c>
    </row>
    <row r="400" spans="1:2" s="30" customFormat="1" x14ac:dyDescent="0.2">
      <c r="A400" s="83" t="s">
        <v>843</v>
      </c>
      <c r="B400" s="10"/>
    </row>
    <row r="401" spans="1:2" x14ac:dyDescent="0.2">
      <c r="A401" s="93" t="s">
        <v>481</v>
      </c>
      <c r="B401" s="10"/>
    </row>
    <row r="402" spans="1:2" x14ac:dyDescent="0.2">
      <c r="A402" s="127" t="s">
        <v>357</v>
      </c>
      <c r="B402" s="10">
        <f>B403+B404</f>
        <v>373</v>
      </c>
    </row>
    <row r="403" spans="1:2" x14ac:dyDescent="0.2">
      <c r="A403" s="127" t="s">
        <v>482</v>
      </c>
      <c r="B403" s="10">
        <v>218</v>
      </c>
    </row>
    <row r="404" spans="1:2" s="30" customFormat="1" ht="14.25" x14ac:dyDescent="0.2">
      <c r="A404" s="207" t="s">
        <v>763</v>
      </c>
      <c r="B404" s="10">
        <v>155</v>
      </c>
    </row>
    <row r="405" spans="1:2" s="30" customFormat="1" x14ac:dyDescent="0.2">
      <c r="A405" s="93" t="s">
        <v>483</v>
      </c>
      <c r="B405" s="10">
        <v>3518</v>
      </c>
    </row>
    <row r="406" spans="1:2" x14ac:dyDescent="0.2">
      <c r="A406" s="83" t="s">
        <v>844</v>
      </c>
      <c r="B406" s="10"/>
    </row>
    <row r="407" spans="1:2" x14ac:dyDescent="0.2">
      <c r="A407" s="93" t="s">
        <v>481</v>
      </c>
      <c r="B407" s="10"/>
    </row>
    <row r="408" spans="1:2" x14ac:dyDescent="0.2">
      <c r="A408" s="127" t="s">
        <v>357</v>
      </c>
      <c r="B408" s="10">
        <f>B409+B410</f>
        <v>17624</v>
      </c>
    </row>
    <row r="409" spans="1:2" x14ac:dyDescent="0.2">
      <c r="A409" s="127" t="s">
        <v>482</v>
      </c>
      <c r="B409" s="10">
        <v>14404</v>
      </c>
    </row>
    <row r="410" spans="1:2" ht="14.25" x14ac:dyDescent="0.2">
      <c r="A410" s="207" t="s">
        <v>763</v>
      </c>
      <c r="B410" s="91">
        <v>3220</v>
      </c>
    </row>
    <row r="411" spans="1:2" x14ac:dyDescent="0.2">
      <c r="A411" s="178" t="s">
        <v>483</v>
      </c>
      <c r="B411" s="122">
        <v>179985</v>
      </c>
    </row>
    <row r="412" spans="1:2" s="30" customFormat="1" x14ac:dyDescent="0.2">
      <c r="A412" s="102"/>
      <c r="B412" s="91"/>
    </row>
    <row r="413" spans="1:2" s="30" customFormat="1" x14ac:dyDescent="0.2">
      <c r="A413" s="63" t="s">
        <v>1313</v>
      </c>
      <c r="B413" s="91"/>
    </row>
    <row r="414" spans="1:2" s="30" customFormat="1" x14ac:dyDescent="0.2">
      <c r="A414" s="197" t="s">
        <v>1312</v>
      </c>
      <c r="B414" s="91"/>
    </row>
    <row r="415" spans="1:2" s="30" customFormat="1" x14ac:dyDescent="0.2">
      <c r="A415" s="8" t="s">
        <v>567</v>
      </c>
      <c r="B415" s="91"/>
    </row>
    <row r="416" spans="1:2" s="30" customFormat="1" x14ac:dyDescent="0.2">
      <c r="A416" s="8"/>
      <c r="B416" s="91"/>
    </row>
    <row r="417" spans="1:2" s="30" customFormat="1" x14ac:dyDescent="0.2">
      <c r="A417" s="8"/>
      <c r="B417" s="91"/>
    </row>
    <row r="418" spans="1:2" s="30" customFormat="1" x14ac:dyDescent="0.2">
      <c r="A418" s="8"/>
      <c r="B418" s="91"/>
    </row>
    <row r="419" spans="1:2" s="30" customFormat="1" ht="15.75" x14ac:dyDescent="0.25">
      <c r="A419" s="31" t="s">
        <v>1116</v>
      </c>
      <c r="B419" s="1"/>
    </row>
    <row r="420" spans="1:2" x14ac:dyDescent="0.2">
      <c r="A420" s="34"/>
      <c r="B420" s="233">
        <v>1954</v>
      </c>
    </row>
    <row r="421" spans="1:2" x14ac:dyDescent="0.2">
      <c r="A421" s="106" t="s">
        <v>752</v>
      </c>
      <c r="B421" s="30"/>
    </row>
    <row r="422" spans="1:2" x14ac:dyDescent="0.2">
      <c r="A422" s="92" t="s">
        <v>488</v>
      </c>
    </row>
    <row r="423" spans="1:2" x14ac:dyDescent="0.2">
      <c r="A423" s="92" t="s">
        <v>845</v>
      </c>
      <c r="B423" s="10">
        <v>2894</v>
      </c>
    </row>
    <row r="424" spans="1:2" x14ac:dyDescent="0.2">
      <c r="A424" s="83" t="s">
        <v>489</v>
      </c>
      <c r="B424" s="10">
        <f>B425+B426</f>
        <v>1470</v>
      </c>
    </row>
    <row r="425" spans="1:2" x14ac:dyDescent="0.2">
      <c r="A425" s="83" t="s">
        <v>490</v>
      </c>
      <c r="B425" s="30">
        <v>907</v>
      </c>
    </row>
    <row r="426" spans="1:2" x14ac:dyDescent="0.2">
      <c r="A426" s="83" t="s">
        <v>491</v>
      </c>
      <c r="B426" s="30">
        <v>563</v>
      </c>
    </row>
    <row r="427" spans="1:2" x14ac:dyDescent="0.2">
      <c r="A427" s="92" t="s">
        <v>846</v>
      </c>
      <c r="B427" s="30"/>
    </row>
    <row r="428" spans="1:2" x14ac:dyDescent="0.2">
      <c r="A428" s="83" t="s">
        <v>492</v>
      </c>
      <c r="B428" s="30">
        <f>B429+B430+B431</f>
        <v>242</v>
      </c>
    </row>
    <row r="429" spans="1:2" s="43" customFormat="1" x14ac:dyDescent="0.2">
      <c r="A429" s="83" t="s">
        <v>494</v>
      </c>
      <c r="B429" s="30">
        <v>37</v>
      </c>
    </row>
    <row r="430" spans="1:2" s="43" customFormat="1" x14ac:dyDescent="0.2">
      <c r="A430" s="83" t="s">
        <v>493</v>
      </c>
      <c r="B430" s="30">
        <v>170</v>
      </c>
    </row>
    <row r="431" spans="1:2" s="43" customFormat="1" x14ac:dyDescent="0.2">
      <c r="A431" s="83" t="s">
        <v>495</v>
      </c>
      <c r="B431" s="30">
        <v>35</v>
      </c>
    </row>
    <row r="432" spans="1:2" s="43" customFormat="1" x14ac:dyDescent="0.2">
      <c r="A432" s="92" t="s">
        <v>847</v>
      </c>
      <c r="B432" s="30"/>
    </row>
    <row r="433" spans="1:2" s="43" customFormat="1" x14ac:dyDescent="0.2">
      <c r="A433" s="83" t="s">
        <v>496</v>
      </c>
      <c r="B433" s="10">
        <f>B434+B435+B436</f>
        <v>1182</v>
      </c>
    </row>
    <row r="434" spans="1:2" s="43" customFormat="1" x14ac:dyDescent="0.2">
      <c r="A434" s="83" t="s">
        <v>188</v>
      </c>
      <c r="B434" s="30">
        <v>458</v>
      </c>
    </row>
    <row r="435" spans="1:2" s="43" customFormat="1" x14ac:dyDescent="0.2">
      <c r="A435" s="83" t="s">
        <v>497</v>
      </c>
      <c r="B435" s="30">
        <v>531</v>
      </c>
    </row>
    <row r="436" spans="1:2" s="43" customFormat="1" x14ac:dyDescent="0.2">
      <c r="A436" s="131" t="s">
        <v>189</v>
      </c>
      <c r="B436" s="108">
        <v>193</v>
      </c>
    </row>
    <row r="437" spans="1:2" s="43" customFormat="1" x14ac:dyDescent="0.2">
      <c r="A437" s="63"/>
      <c r="B437"/>
    </row>
    <row r="438" spans="1:2" s="43" customFormat="1" x14ac:dyDescent="0.2">
      <c r="A438" s="8" t="s">
        <v>567</v>
      </c>
      <c r="B438" s="30"/>
    </row>
    <row r="439" spans="1:2" s="43" customFormat="1" x14ac:dyDescent="0.2">
      <c r="A439"/>
      <c r="B439"/>
    </row>
    <row r="440" spans="1:2" s="43" customFormat="1" x14ac:dyDescent="0.2">
      <c r="A440"/>
      <c r="B440" s="30"/>
    </row>
    <row r="441" spans="1:2" s="43" customFormat="1" x14ac:dyDescent="0.2">
      <c r="A441"/>
      <c r="B441" s="30"/>
    </row>
    <row r="442" spans="1:2" s="43" customFormat="1" ht="15.75" x14ac:dyDescent="0.25">
      <c r="A442" s="31" t="s">
        <v>68</v>
      </c>
      <c r="B442"/>
    </row>
    <row r="443" spans="1:2" s="43" customFormat="1" x14ac:dyDescent="0.2">
      <c r="A443" s="45"/>
      <c r="B443" s="233">
        <v>1954</v>
      </c>
    </row>
    <row r="444" spans="1:2" s="43" customFormat="1" x14ac:dyDescent="0.2">
      <c r="A444" s="87" t="s">
        <v>69</v>
      </c>
      <c r="B444"/>
    </row>
    <row r="445" spans="1:2" s="43" customFormat="1" x14ac:dyDescent="0.2">
      <c r="A445" s="118" t="s">
        <v>237</v>
      </c>
      <c r="B445" s="27" t="s">
        <v>36</v>
      </c>
    </row>
    <row r="446" spans="1:2" s="43" customFormat="1" x14ac:dyDescent="0.2">
      <c r="A446" s="118" t="s">
        <v>71</v>
      </c>
      <c r="B446" s="10">
        <v>5790</v>
      </c>
    </row>
    <row r="447" spans="1:2" s="43" customFormat="1" x14ac:dyDescent="0.2">
      <c r="A447" s="118" t="s">
        <v>848</v>
      </c>
      <c r="B447" s="32">
        <v>143</v>
      </c>
    </row>
    <row r="448" spans="1:2" s="43" customFormat="1" x14ac:dyDescent="0.2">
      <c r="A448" s="118" t="s">
        <v>238</v>
      </c>
      <c r="B448" s="36" t="s">
        <v>36</v>
      </c>
    </row>
    <row r="449" spans="1:2" s="43" customFormat="1" x14ac:dyDescent="0.2">
      <c r="A449" s="118" t="s">
        <v>239</v>
      </c>
      <c r="B449" s="36" t="s">
        <v>36</v>
      </c>
    </row>
    <row r="450" spans="1:2" s="43" customFormat="1" x14ac:dyDescent="0.2">
      <c r="A450" s="118" t="s">
        <v>377</v>
      </c>
      <c r="B450" s="139" t="s">
        <v>36</v>
      </c>
    </row>
    <row r="451" spans="1:2" s="43" customFormat="1" x14ac:dyDescent="0.2">
      <c r="A451" s="47"/>
      <c r="B451" s="26"/>
    </row>
    <row r="452" spans="1:2" s="43" customFormat="1" x14ac:dyDescent="0.2">
      <c r="A452" s="8" t="s">
        <v>567</v>
      </c>
      <c r="B452" s="32"/>
    </row>
    <row r="453" spans="1:2" s="43" customFormat="1" x14ac:dyDescent="0.2">
      <c r="A453"/>
      <c r="B453"/>
    </row>
    <row r="454" spans="1:2" s="43" customFormat="1" x14ac:dyDescent="0.2">
      <c r="A454"/>
      <c r="B454"/>
    </row>
    <row r="455" spans="1:2" s="43" customFormat="1" x14ac:dyDescent="0.2">
      <c r="A455"/>
      <c r="B455"/>
    </row>
    <row r="456" spans="1:2" s="43" customFormat="1" ht="15.75" x14ac:dyDescent="0.25">
      <c r="A456" s="31" t="s">
        <v>1104</v>
      </c>
      <c r="B456"/>
    </row>
    <row r="457" spans="1:2" s="43" customFormat="1" x14ac:dyDescent="0.2">
      <c r="A457" s="34"/>
      <c r="B457" s="233">
        <v>1954</v>
      </c>
    </row>
    <row r="458" spans="1:2" s="43" customFormat="1" x14ac:dyDescent="0.2">
      <c r="A458" s="32" t="s">
        <v>868</v>
      </c>
      <c r="B458"/>
    </row>
    <row r="459" spans="1:2" s="43" customFormat="1" x14ac:dyDescent="0.2">
      <c r="A459" s="92" t="s">
        <v>854</v>
      </c>
      <c r="B459" s="103" t="s">
        <v>36</v>
      </c>
    </row>
    <row r="460" spans="1:2" s="43" customFormat="1" x14ac:dyDescent="0.2">
      <c r="A460" s="92" t="s">
        <v>855</v>
      </c>
      <c r="B460" s="144" t="s">
        <v>36</v>
      </c>
    </row>
    <row r="461" spans="1:2" s="43" customFormat="1" x14ac:dyDescent="0.2">
      <c r="A461" s="92" t="s">
        <v>856</v>
      </c>
      <c r="B461" s="104" t="s">
        <v>36</v>
      </c>
    </row>
    <row r="462" spans="1:2" s="43" customFormat="1" x14ac:dyDescent="0.2">
      <c r="A462" s="83" t="s">
        <v>857</v>
      </c>
      <c r="B462" s="27" t="s">
        <v>36</v>
      </c>
    </row>
    <row r="463" spans="1:2" s="43" customFormat="1" x14ac:dyDescent="0.2">
      <c r="A463" s="83" t="s">
        <v>499</v>
      </c>
      <c r="B463" s="27" t="s">
        <v>36</v>
      </c>
    </row>
    <row r="464" spans="1:2" s="43" customFormat="1" x14ac:dyDescent="0.2">
      <c r="A464" s="132" t="s">
        <v>866</v>
      </c>
      <c r="B464" s="27"/>
    </row>
    <row r="465" spans="1:2" s="43" customFormat="1" x14ac:dyDescent="0.2">
      <c r="A465" s="92" t="s">
        <v>504</v>
      </c>
      <c r="B465" s="27">
        <v>564</v>
      </c>
    </row>
    <row r="466" spans="1:2" s="43" customFormat="1" x14ac:dyDescent="0.2">
      <c r="A466" s="92" t="s">
        <v>505</v>
      </c>
      <c r="B466" s="27">
        <v>598</v>
      </c>
    </row>
    <row r="467" spans="1:2" s="43" customFormat="1" x14ac:dyDescent="0.2">
      <c r="A467" s="92" t="s">
        <v>506</v>
      </c>
      <c r="B467" s="10">
        <v>67</v>
      </c>
    </row>
    <row r="468" spans="1:2" s="43" customFormat="1" x14ac:dyDescent="0.2">
      <c r="A468" s="92" t="s">
        <v>507</v>
      </c>
      <c r="B468" s="10">
        <v>231</v>
      </c>
    </row>
    <row r="469" spans="1:2" s="43" customFormat="1" x14ac:dyDescent="0.2">
      <c r="A469" s="83" t="s">
        <v>499</v>
      </c>
      <c r="B469" s="27" t="s">
        <v>36</v>
      </c>
    </row>
    <row r="470" spans="1:2" s="43" customFormat="1" x14ac:dyDescent="0.2">
      <c r="A470" s="132" t="s">
        <v>867</v>
      </c>
      <c r="B470" s="10"/>
    </row>
    <row r="471" spans="1:2" x14ac:dyDescent="0.2">
      <c r="A471" s="83" t="s">
        <v>661</v>
      </c>
      <c r="B471" s="27">
        <v>4240</v>
      </c>
    </row>
    <row r="472" spans="1:2" x14ac:dyDescent="0.2">
      <c r="A472" s="83" t="s">
        <v>524</v>
      </c>
      <c r="B472" s="27" t="s">
        <v>36</v>
      </c>
    </row>
    <row r="473" spans="1:2" x14ac:dyDescent="0.2">
      <c r="A473" s="83" t="s">
        <v>512</v>
      </c>
      <c r="B473" s="27" t="s">
        <v>36</v>
      </c>
    </row>
    <row r="474" spans="1:2" x14ac:dyDescent="0.2">
      <c r="A474" s="25" t="s">
        <v>858</v>
      </c>
      <c r="B474" s="78"/>
    </row>
    <row r="475" spans="1:2" s="30" customFormat="1" x14ac:dyDescent="0.2">
      <c r="A475" s="26" t="s">
        <v>869</v>
      </c>
      <c r="B475" s="126">
        <v>550</v>
      </c>
    </row>
    <row r="476" spans="1:2" s="30" customFormat="1" x14ac:dyDescent="0.2">
      <c r="A476" s="26" t="s">
        <v>870</v>
      </c>
      <c r="B476" s="126">
        <v>93</v>
      </c>
    </row>
    <row r="477" spans="1:2" x14ac:dyDescent="0.2">
      <c r="A477" s="26" t="s">
        <v>862</v>
      </c>
      <c r="B477" s="27">
        <v>30</v>
      </c>
    </row>
    <row r="478" spans="1:2" x14ac:dyDescent="0.2">
      <c r="A478" s="136" t="s">
        <v>98</v>
      </c>
      <c r="B478" s="139">
        <v>202</v>
      </c>
    </row>
    <row r="479" spans="1:2" s="30" customFormat="1" x14ac:dyDescent="0.2">
      <c r="A479" s="26"/>
      <c r="B479" s="48"/>
    </row>
    <row r="480" spans="1:2" s="30" customFormat="1" x14ac:dyDescent="0.2">
      <c r="A480" s="8" t="s">
        <v>567</v>
      </c>
      <c r="B480" s="48"/>
    </row>
    <row r="481" spans="1:2" s="30" customFormat="1" x14ac:dyDescent="0.2">
      <c r="A481" s="8"/>
      <c r="B481" s="48"/>
    </row>
    <row r="482" spans="1:2" s="30" customFormat="1" x14ac:dyDescent="0.2">
      <c r="A482" s="8"/>
      <c r="B482" s="48"/>
    </row>
    <row r="483" spans="1:2" s="30" customFormat="1" x14ac:dyDescent="0.2">
      <c r="A483" s="8"/>
      <c r="B483" s="48"/>
    </row>
    <row r="484" spans="1:2" s="30" customFormat="1" ht="15.75" x14ac:dyDescent="0.25">
      <c r="A484" s="31" t="s">
        <v>1105</v>
      </c>
    </row>
    <row r="485" spans="1:2" x14ac:dyDescent="0.2">
      <c r="A485" s="34"/>
      <c r="B485" s="233">
        <v>1954</v>
      </c>
    </row>
    <row r="486" spans="1:2" x14ac:dyDescent="0.2">
      <c r="A486" s="26" t="s">
        <v>354</v>
      </c>
      <c r="B486" s="27">
        <v>41959</v>
      </c>
    </row>
    <row r="487" spans="1:2" x14ac:dyDescent="0.2">
      <c r="A487" s="26" t="s">
        <v>100</v>
      </c>
      <c r="B487" s="27">
        <v>38861</v>
      </c>
    </row>
    <row r="488" spans="1:2" x14ac:dyDescent="0.2">
      <c r="A488" s="26" t="s">
        <v>101</v>
      </c>
      <c r="B488" s="27">
        <v>12324</v>
      </c>
    </row>
    <row r="489" spans="1:2" x14ac:dyDescent="0.2">
      <c r="A489" s="26" t="s">
        <v>102</v>
      </c>
      <c r="B489" s="27">
        <v>154</v>
      </c>
    </row>
    <row r="490" spans="1:2" x14ac:dyDescent="0.2">
      <c r="A490" s="26" t="s">
        <v>241</v>
      </c>
      <c r="B490" s="27">
        <v>869</v>
      </c>
    </row>
    <row r="491" spans="1:2" x14ac:dyDescent="0.2">
      <c r="A491" s="136" t="s">
        <v>104</v>
      </c>
      <c r="B491" s="139">
        <v>144</v>
      </c>
    </row>
    <row r="492" spans="1:2" s="30" customFormat="1" x14ac:dyDescent="0.2">
      <c r="A492" s="26"/>
      <c r="B492" s="48"/>
    </row>
    <row r="493" spans="1:2" s="30" customFormat="1" x14ac:dyDescent="0.2">
      <c r="A493" s="8" t="s">
        <v>567</v>
      </c>
      <c r="B493" s="48"/>
    </row>
    <row r="494" spans="1:2" s="30" customFormat="1" x14ac:dyDescent="0.2">
      <c r="A494" s="8"/>
      <c r="B494" s="48"/>
    </row>
    <row r="495" spans="1:2" s="30" customFormat="1" x14ac:dyDescent="0.2">
      <c r="A495" s="8"/>
      <c r="B495" s="48"/>
    </row>
    <row r="496" spans="1:2" s="30" customFormat="1" x14ac:dyDescent="0.2">
      <c r="A496" s="8"/>
      <c r="B496" s="48"/>
    </row>
    <row r="497" spans="1:2" s="30" customFormat="1" ht="31.5" x14ac:dyDescent="0.25">
      <c r="A497" s="280" t="s">
        <v>1106</v>
      </c>
    </row>
    <row r="498" spans="1:2" x14ac:dyDescent="0.2">
      <c r="A498" s="34"/>
      <c r="B498" s="233">
        <v>1954</v>
      </c>
    </row>
    <row r="499" spans="1:2" x14ac:dyDescent="0.2">
      <c r="A499" s="81" t="s">
        <v>1060</v>
      </c>
      <c r="B499" s="10"/>
    </row>
    <row r="500" spans="1:2" x14ac:dyDescent="0.2">
      <c r="A500" s="26" t="s">
        <v>584</v>
      </c>
    </row>
    <row r="501" spans="1:2" x14ac:dyDescent="0.2">
      <c r="A501" s="133" t="s">
        <v>585</v>
      </c>
      <c r="B501" s="30">
        <v>5</v>
      </c>
    </row>
    <row r="502" spans="1:2" x14ac:dyDescent="0.2">
      <c r="A502" s="133" t="s">
        <v>586</v>
      </c>
      <c r="B502" s="30"/>
    </row>
    <row r="503" spans="1:2" x14ac:dyDescent="0.2">
      <c r="A503" s="102" t="s">
        <v>587</v>
      </c>
      <c r="B503" s="30">
        <v>14</v>
      </c>
    </row>
    <row r="504" spans="1:2" x14ac:dyDescent="0.2">
      <c r="A504" s="102" t="s">
        <v>588</v>
      </c>
      <c r="B504" s="30">
        <v>26</v>
      </c>
    </row>
    <row r="505" spans="1:2" s="30" customFormat="1" x14ac:dyDescent="0.2">
      <c r="A505" s="123" t="s">
        <v>564</v>
      </c>
      <c r="B505"/>
    </row>
    <row r="506" spans="1:2" ht="16.5" x14ac:dyDescent="0.2">
      <c r="A506" s="84" t="s">
        <v>764</v>
      </c>
      <c r="B506" s="27">
        <v>22529</v>
      </c>
    </row>
    <row r="507" spans="1:2" s="30" customFormat="1" x14ac:dyDescent="0.2">
      <c r="A507" s="83" t="s">
        <v>509</v>
      </c>
      <c r="B507" s="27">
        <v>700</v>
      </c>
    </row>
    <row r="508" spans="1:2" x14ac:dyDescent="0.2">
      <c r="A508" s="92" t="s">
        <v>508</v>
      </c>
      <c r="B508" s="27"/>
    </row>
    <row r="509" spans="1:2" ht="16.5" x14ac:dyDescent="0.2">
      <c r="A509" s="84" t="s">
        <v>764</v>
      </c>
      <c r="B509" s="27">
        <v>5414</v>
      </c>
    </row>
    <row r="510" spans="1:2" x14ac:dyDescent="0.2">
      <c r="A510" s="83" t="s">
        <v>509</v>
      </c>
      <c r="B510" s="27">
        <v>1323</v>
      </c>
    </row>
    <row r="511" spans="1:2" x14ac:dyDescent="0.2">
      <c r="A511" s="92" t="s">
        <v>589</v>
      </c>
      <c r="B511" s="27"/>
    </row>
    <row r="512" spans="1:2" ht="16.5" x14ac:dyDescent="0.2">
      <c r="A512" s="84" t="s">
        <v>764</v>
      </c>
      <c r="B512" s="27">
        <v>740</v>
      </c>
    </row>
    <row r="513" spans="1:2" x14ac:dyDescent="0.2">
      <c r="A513" s="83" t="s">
        <v>509</v>
      </c>
      <c r="B513" s="27">
        <v>343</v>
      </c>
    </row>
    <row r="514" spans="1:2" x14ac:dyDescent="0.2">
      <c r="A514" s="92" t="s">
        <v>510</v>
      </c>
      <c r="B514" s="27"/>
    </row>
    <row r="515" spans="1:2" x14ac:dyDescent="0.2">
      <c r="A515" s="83" t="s">
        <v>511</v>
      </c>
      <c r="B515" s="27">
        <v>7094</v>
      </c>
    </row>
    <row r="516" spans="1:2" x14ac:dyDescent="0.2">
      <c r="A516" s="83" t="s">
        <v>512</v>
      </c>
      <c r="B516" s="27">
        <v>6961</v>
      </c>
    </row>
    <row r="517" spans="1:2" x14ac:dyDescent="0.2">
      <c r="A517" s="92" t="s">
        <v>590</v>
      </c>
      <c r="B517" s="27"/>
    </row>
    <row r="518" spans="1:2" x14ac:dyDescent="0.2">
      <c r="A518" s="133" t="s">
        <v>514</v>
      </c>
      <c r="B518" s="27">
        <v>4289</v>
      </c>
    </row>
    <row r="519" spans="1:2" x14ac:dyDescent="0.2">
      <c r="A519" s="133" t="s">
        <v>515</v>
      </c>
      <c r="B519" s="27">
        <v>14635</v>
      </c>
    </row>
    <row r="520" spans="1:2" x14ac:dyDescent="0.2">
      <c r="A520" s="133" t="s">
        <v>516</v>
      </c>
      <c r="B520" s="27">
        <v>757</v>
      </c>
    </row>
    <row r="521" spans="1:2" x14ac:dyDescent="0.2">
      <c r="A521" s="186" t="s">
        <v>517</v>
      </c>
      <c r="B521" s="139">
        <v>15482</v>
      </c>
    </row>
    <row r="522" spans="1:2" x14ac:dyDescent="0.2">
      <c r="A522" s="32"/>
      <c r="B522" s="27"/>
    </row>
    <row r="523" spans="1:2" x14ac:dyDescent="0.2">
      <c r="A523" s="13" t="s">
        <v>1158</v>
      </c>
      <c r="B523" s="27"/>
    </row>
    <row r="524" spans="1:2" x14ac:dyDescent="0.2">
      <c r="A524" s="8" t="s">
        <v>567</v>
      </c>
      <c r="B524" s="27"/>
    </row>
    <row r="525" spans="1:2" x14ac:dyDescent="0.2">
      <c r="A525" s="32"/>
      <c r="B525" s="27"/>
    </row>
    <row r="526" spans="1:2" x14ac:dyDescent="0.2">
      <c r="A526" s="32"/>
      <c r="B526" s="27"/>
    </row>
    <row r="527" spans="1:2" x14ac:dyDescent="0.2">
      <c r="A527" s="32"/>
      <c r="B527" s="1"/>
    </row>
    <row r="528" spans="1:2" ht="15.75" x14ac:dyDescent="0.25">
      <c r="A528" s="31" t="s">
        <v>592</v>
      </c>
    </row>
    <row r="529" spans="1:2" x14ac:dyDescent="0.2">
      <c r="A529" s="34"/>
      <c r="B529" s="233">
        <v>1954</v>
      </c>
    </row>
    <row r="530" spans="1:2" x14ac:dyDescent="0.2">
      <c r="A530" s="32" t="s">
        <v>115</v>
      </c>
      <c r="B530" s="36">
        <v>1</v>
      </c>
    </row>
    <row r="531" spans="1:2" x14ac:dyDescent="0.2">
      <c r="A531" s="32" t="s">
        <v>116</v>
      </c>
      <c r="B531" s="36" t="s">
        <v>36</v>
      </c>
    </row>
    <row r="532" spans="1:2" x14ac:dyDescent="0.2">
      <c r="A532" s="33"/>
      <c r="B532" s="33"/>
    </row>
    <row r="533" spans="1:2" x14ac:dyDescent="0.2">
      <c r="A533" s="8" t="s">
        <v>567</v>
      </c>
      <c r="B533" s="35"/>
    </row>
    <row r="534" spans="1:2" x14ac:dyDescent="0.2">
      <c r="A534" s="30"/>
      <c r="B534" s="30"/>
    </row>
    <row r="537" spans="1:2" s="30" customFormat="1" ht="31.5" x14ac:dyDescent="0.25">
      <c r="A537" s="278" t="s">
        <v>1094</v>
      </c>
    </row>
    <row r="538" spans="1:2" x14ac:dyDescent="0.2">
      <c r="A538" s="56"/>
      <c r="B538" s="233">
        <v>1954</v>
      </c>
    </row>
    <row r="539" spans="1:2" x14ac:dyDescent="0.2">
      <c r="A539" s="87" t="s">
        <v>1095</v>
      </c>
      <c r="B539" s="32"/>
    </row>
    <row r="540" spans="1:2" x14ac:dyDescent="0.2">
      <c r="A540" s="43" t="s">
        <v>1272</v>
      </c>
      <c r="B540" s="32">
        <v>2</v>
      </c>
    </row>
    <row r="541" spans="1:2" x14ac:dyDescent="0.2">
      <c r="A541" s="43" t="s">
        <v>880</v>
      </c>
      <c r="B541" s="32"/>
    </row>
    <row r="542" spans="1:2" x14ac:dyDescent="0.2">
      <c r="A542" s="100" t="s">
        <v>518</v>
      </c>
      <c r="B542" s="10">
        <v>1151</v>
      </c>
    </row>
    <row r="543" spans="1:2" s="30" customFormat="1" x14ac:dyDescent="0.2">
      <c r="A543" s="119" t="s">
        <v>1274</v>
      </c>
      <c r="B543" s="10"/>
    </row>
    <row r="544" spans="1:2" x14ac:dyDescent="0.2">
      <c r="A544" s="119" t="s">
        <v>257</v>
      </c>
      <c r="B544" s="32">
        <v>383</v>
      </c>
    </row>
    <row r="545" spans="1:2" x14ac:dyDescent="0.2">
      <c r="A545" s="119" t="s">
        <v>258</v>
      </c>
      <c r="B545" s="32">
        <v>768</v>
      </c>
    </row>
    <row r="546" spans="1:2" s="30" customFormat="1" x14ac:dyDescent="0.2">
      <c r="A546" s="119" t="s">
        <v>1275</v>
      </c>
      <c r="B546" s="10"/>
    </row>
    <row r="547" spans="1:2" x14ac:dyDescent="0.2">
      <c r="A547" s="119" t="s">
        <v>246</v>
      </c>
      <c r="B547" s="27">
        <v>1151</v>
      </c>
    </row>
    <row r="548" spans="1:2" x14ac:dyDescent="0.2">
      <c r="A548" s="119" t="s">
        <v>557</v>
      </c>
      <c r="B548" s="27" t="s">
        <v>36</v>
      </c>
    </row>
    <row r="549" spans="1:2" x14ac:dyDescent="0.2">
      <c r="A549" s="43" t="s">
        <v>881</v>
      </c>
      <c r="B549" s="32"/>
    </row>
    <row r="550" spans="1:2" x14ac:dyDescent="0.2">
      <c r="A550" s="43" t="s">
        <v>1273</v>
      </c>
      <c r="B550" s="32">
        <f>SUM(B551:B553)</f>
        <v>145</v>
      </c>
    </row>
    <row r="551" spans="1:2" x14ac:dyDescent="0.2">
      <c r="A551" s="118" t="s">
        <v>248</v>
      </c>
      <c r="B551" s="32">
        <v>133</v>
      </c>
    </row>
    <row r="552" spans="1:2" x14ac:dyDescent="0.2">
      <c r="A552" s="118" t="s">
        <v>255</v>
      </c>
      <c r="B552" s="32">
        <v>11</v>
      </c>
    </row>
    <row r="553" spans="1:2" x14ac:dyDescent="0.2">
      <c r="A553" s="118" t="s">
        <v>558</v>
      </c>
      <c r="B553" s="32">
        <v>1</v>
      </c>
    </row>
    <row r="554" spans="1:2" s="30" customFormat="1" x14ac:dyDescent="0.2">
      <c r="A554" s="43" t="s">
        <v>250</v>
      </c>
      <c r="B554" s="32">
        <v>977</v>
      </c>
    </row>
    <row r="555" spans="1:2" s="30" customFormat="1" x14ac:dyDescent="0.2">
      <c r="A555" s="43" t="s">
        <v>251</v>
      </c>
      <c r="B555" s="32">
        <v>5</v>
      </c>
    </row>
    <row r="556" spans="1:2" x14ac:dyDescent="0.2">
      <c r="A556" s="43" t="s">
        <v>519</v>
      </c>
      <c r="B556" s="32">
        <v>24</v>
      </c>
    </row>
    <row r="557" spans="1:2" x14ac:dyDescent="0.2">
      <c r="A557" s="118" t="s">
        <v>882</v>
      </c>
      <c r="B557" s="32"/>
    </row>
    <row r="558" spans="1:2" x14ac:dyDescent="0.2">
      <c r="A558" s="43" t="s">
        <v>252</v>
      </c>
      <c r="B558" s="32">
        <v>1</v>
      </c>
    </row>
    <row r="559" spans="1:2" x14ac:dyDescent="0.2">
      <c r="A559" s="43" t="s">
        <v>317</v>
      </c>
      <c r="B559" s="32">
        <v>2</v>
      </c>
    </row>
    <row r="560" spans="1:2" s="30" customFormat="1" x14ac:dyDescent="0.2">
      <c r="A560" s="118" t="s">
        <v>883</v>
      </c>
      <c r="B560" s="32"/>
    </row>
    <row r="561" spans="1:2" x14ac:dyDescent="0.2">
      <c r="A561" s="212" t="s">
        <v>595</v>
      </c>
      <c r="B561" s="26"/>
    </row>
    <row r="562" spans="1:2" x14ac:dyDescent="0.2">
      <c r="A562" s="113" t="s">
        <v>253</v>
      </c>
      <c r="B562" s="26">
        <f>B565+B568</f>
        <v>140</v>
      </c>
    </row>
    <row r="563" spans="1:2" x14ac:dyDescent="0.2">
      <c r="A563" s="113" t="s">
        <v>254</v>
      </c>
      <c r="B563" s="26">
        <v>6</v>
      </c>
    </row>
    <row r="564" spans="1:2" x14ac:dyDescent="0.2">
      <c r="A564" s="212" t="s">
        <v>593</v>
      </c>
      <c r="B564" s="26"/>
    </row>
    <row r="565" spans="1:2" s="30" customFormat="1" x14ac:dyDescent="0.2">
      <c r="A565" s="118" t="s">
        <v>253</v>
      </c>
      <c r="B565" s="32">
        <v>137</v>
      </c>
    </row>
    <row r="566" spans="1:2" s="30" customFormat="1" x14ac:dyDescent="0.2">
      <c r="A566" s="113" t="s">
        <v>254</v>
      </c>
      <c r="B566" s="26">
        <v>6</v>
      </c>
    </row>
    <row r="567" spans="1:2" s="30" customFormat="1" x14ac:dyDescent="0.2">
      <c r="A567" s="212" t="s">
        <v>594</v>
      </c>
      <c r="B567" s="26"/>
    </row>
    <row r="568" spans="1:2" s="30" customFormat="1" x14ac:dyDescent="0.2">
      <c r="A568" s="113" t="s">
        <v>253</v>
      </c>
      <c r="B568" s="26">
        <v>3</v>
      </c>
    </row>
    <row r="569" spans="1:2" x14ac:dyDescent="0.2">
      <c r="A569" s="145" t="s">
        <v>254</v>
      </c>
      <c r="B569" s="196" t="s">
        <v>36</v>
      </c>
    </row>
    <row r="570" spans="1:2" s="30" customFormat="1" x14ac:dyDescent="0.2">
      <c r="A570" s="113"/>
      <c r="B570" s="26"/>
    </row>
    <row r="571" spans="1:2" s="30" customFormat="1" x14ac:dyDescent="0.2">
      <c r="A571" s="8" t="s">
        <v>567</v>
      </c>
      <c r="B571" s="26"/>
    </row>
    <row r="572" spans="1:2" s="30" customFormat="1" x14ac:dyDescent="0.2">
      <c r="A572" s="8"/>
      <c r="B572" s="26"/>
    </row>
    <row r="573" spans="1:2" s="30" customFormat="1" x14ac:dyDescent="0.2">
      <c r="A573" s="8"/>
      <c r="B573" s="26"/>
    </row>
    <row r="574" spans="1:2" s="30" customFormat="1" x14ac:dyDescent="0.2">
      <c r="A574" s="8"/>
      <c r="B574" s="26"/>
    </row>
    <row r="575" spans="1:2" s="30" customFormat="1" ht="15.75" x14ac:dyDescent="0.25">
      <c r="A575" s="46" t="s">
        <v>1096</v>
      </c>
      <c r="B575" s="26"/>
    </row>
    <row r="576" spans="1:2" x14ac:dyDescent="0.2">
      <c r="A576" s="56"/>
      <c r="B576" s="233">
        <v>1954</v>
      </c>
    </row>
    <row r="577" spans="1:2" x14ac:dyDescent="0.2">
      <c r="A577" s="86" t="s">
        <v>1095</v>
      </c>
      <c r="B577" s="26"/>
    </row>
    <row r="578" spans="1:2" x14ac:dyDescent="0.2">
      <c r="A578" s="26" t="s">
        <v>259</v>
      </c>
      <c r="B578" s="32">
        <v>1</v>
      </c>
    </row>
    <row r="579" spans="1:2" x14ac:dyDescent="0.2">
      <c r="A579" s="26" t="s">
        <v>260</v>
      </c>
      <c r="B579" s="32"/>
    </row>
    <row r="580" spans="1:2" x14ac:dyDescent="0.2">
      <c r="A580" s="26" t="s">
        <v>261</v>
      </c>
      <c r="B580" s="32">
        <v>595</v>
      </c>
    </row>
    <row r="581" spans="1:2" x14ac:dyDescent="0.2">
      <c r="A581" s="26" t="s">
        <v>262</v>
      </c>
      <c r="B581" s="78" t="s">
        <v>36</v>
      </c>
    </row>
    <row r="582" spans="1:2" x14ac:dyDescent="0.2">
      <c r="A582" s="26" t="s">
        <v>263</v>
      </c>
      <c r="B582" s="32">
        <v>438</v>
      </c>
    </row>
    <row r="583" spans="1:2" x14ac:dyDescent="0.2">
      <c r="A583" s="26" t="s">
        <v>264</v>
      </c>
      <c r="B583" s="32">
        <v>690</v>
      </c>
    </row>
    <row r="584" spans="1:2" x14ac:dyDescent="0.2">
      <c r="A584" s="43" t="s">
        <v>265</v>
      </c>
      <c r="B584" s="32">
        <v>458</v>
      </c>
    </row>
    <row r="585" spans="1:2" x14ac:dyDescent="0.2">
      <c r="A585" s="43" t="s">
        <v>318</v>
      </c>
      <c r="B585" s="32">
        <v>78</v>
      </c>
    </row>
    <row r="586" spans="1:2" x14ac:dyDescent="0.2">
      <c r="A586" s="43" t="s">
        <v>266</v>
      </c>
      <c r="B586" s="32">
        <v>106</v>
      </c>
    </row>
    <row r="587" spans="1:2" x14ac:dyDescent="0.2">
      <c r="A587" s="43" t="s">
        <v>520</v>
      </c>
      <c r="B587" s="36" t="s">
        <v>36</v>
      </c>
    </row>
    <row r="588" spans="1:2" x14ac:dyDescent="0.2">
      <c r="A588" s="43" t="s">
        <v>267</v>
      </c>
      <c r="B588" s="32"/>
    </row>
    <row r="589" spans="1:2" x14ac:dyDescent="0.2">
      <c r="A589" s="119" t="s">
        <v>523</v>
      </c>
      <c r="B589" s="134" t="s">
        <v>36</v>
      </c>
    </row>
    <row r="590" spans="1:2" s="30" customFormat="1" x14ac:dyDescent="0.2">
      <c r="A590" s="119" t="s">
        <v>522</v>
      </c>
      <c r="B590" s="134" t="s">
        <v>36</v>
      </c>
    </row>
    <row r="591" spans="1:2" x14ac:dyDescent="0.2">
      <c r="A591" s="102" t="s">
        <v>521</v>
      </c>
      <c r="B591" s="134" t="s">
        <v>36</v>
      </c>
    </row>
    <row r="592" spans="1:2" x14ac:dyDescent="0.2">
      <c r="A592" s="119" t="s">
        <v>524</v>
      </c>
      <c r="B592" s="134" t="s">
        <v>36</v>
      </c>
    </row>
    <row r="593" spans="1:2" x14ac:dyDescent="0.2">
      <c r="A593" s="43" t="s">
        <v>271</v>
      </c>
      <c r="B593" s="32"/>
    </row>
    <row r="594" spans="1:2" x14ac:dyDescent="0.2">
      <c r="A594" s="43" t="s">
        <v>525</v>
      </c>
      <c r="B594" s="134" t="s">
        <v>36</v>
      </c>
    </row>
    <row r="595" spans="1:2" x14ac:dyDescent="0.2">
      <c r="A595" s="43" t="s">
        <v>526</v>
      </c>
      <c r="B595" s="134" t="s">
        <v>36</v>
      </c>
    </row>
    <row r="596" spans="1:2" x14ac:dyDescent="0.2">
      <c r="A596" s="57" t="s">
        <v>270</v>
      </c>
      <c r="B596" s="205" t="s">
        <v>36</v>
      </c>
    </row>
    <row r="597" spans="1:2" x14ac:dyDescent="0.2">
      <c r="A597" s="57"/>
      <c r="B597" s="205"/>
    </row>
    <row r="598" spans="1:2" x14ac:dyDescent="0.2">
      <c r="A598" s="86" t="s">
        <v>1097</v>
      </c>
      <c r="B598" s="205"/>
    </row>
    <row r="599" spans="1:2" x14ac:dyDescent="0.2">
      <c r="A599" s="111" t="s">
        <v>884</v>
      </c>
      <c r="B599" s="1"/>
    </row>
    <row r="600" spans="1:2" x14ac:dyDescent="0.2">
      <c r="A600" s="26" t="s">
        <v>261</v>
      </c>
      <c r="B600" s="10">
        <v>3885</v>
      </c>
    </row>
    <row r="601" spans="1:2" x14ac:dyDescent="0.2">
      <c r="A601" s="26" t="s">
        <v>262</v>
      </c>
      <c r="B601" s="32">
        <v>70</v>
      </c>
    </row>
    <row r="602" spans="1:2" x14ac:dyDescent="0.2">
      <c r="A602" s="26" t="s">
        <v>263</v>
      </c>
      <c r="B602" s="32">
        <v>72</v>
      </c>
    </row>
    <row r="603" spans="1:2" x14ac:dyDescent="0.2">
      <c r="A603" s="26" t="s">
        <v>264</v>
      </c>
      <c r="B603" s="10">
        <v>25316</v>
      </c>
    </row>
    <row r="604" spans="1:2" x14ac:dyDescent="0.2">
      <c r="A604" s="43" t="s">
        <v>265</v>
      </c>
      <c r="B604" s="10">
        <v>2524</v>
      </c>
    </row>
    <row r="605" spans="1:2" x14ac:dyDescent="0.2">
      <c r="A605" s="43" t="s">
        <v>318</v>
      </c>
      <c r="B605" s="10">
        <v>1452</v>
      </c>
    </row>
    <row r="606" spans="1:2" x14ac:dyDescent="0.2">
      <c r="A606" s="43" t="s">
        <v>266</v>
      </c>
      <c r="B606" s="10">
        <v>2086</v>
      </c>
    </row>
    <row r="607" spans="1:2" x14ac:dyDescent="0.2">
      <c r="A607" s="43" t="s">
        <v>520</v>
      </c>
      <c r="B607" s="10">
        <v>1051</v>
      </c>
    </row>
    <row r="608" spans="1:2" x14ac:dyDescent="0.2">
      <c r="A608" s="118" t="s">
        <v>885</v>
      </c>
      <c r="B608" s="10"/>
    </row>
    <row r="609" spans="1:2" x14ac:dyDescent="0.2">
      <c r="A609" s="43" t="s">
        <v>268</v>
      </c>
      <c r="B609" s="32">
        <v>646</v>
      </c>
    </row>
    <row r="610" spans="1:2" x14ac:dyDescent="0.2">
      <c r="A610" s="43" t="s">
        <v>319</v>
      </c>
      <c r="B610" s="10">
        <v>2932</v>
      </c>
    </row>
    <row r="611" spans="1:2" x14ac:dyDescent="0.2">
      <c r="A611" s="43" t="s">
        <v>272</v>
      </c>
      <c r="B611" s="10">
        <v>2059</v>
      </c>
    </row>
    <row r="612" spans="1:2" x14ac:dyDescent="0.2">
      <c r="A612" s="43" t="s">
        <v>269</v>
      </c>
      <c r="B612" s="32">
        <v>61</v>
      </c>
    </row>
    <row r="613" spans="1:2" x14ac:dyDescent="0.2">
      <c r="A613" s="118" t="s">
        <v>886</v>
      </c>
      <c r="B613" s="32"/>
    </row>
    <row r="614" spans="1:2" x14ac:dyDescent="0.2">
      <c r="A614" s="43" t="s">
        <v>525</v>
      </c>
      <c r="B614" s="32">
        <v>449</v>
      </c>
    </row>
    <row r="615" spans="1:2" x14ac:dyDescent="0.2">
      <c r="A615" s="43" t="s">
        <v>526</v>
      </c>
      <c r="B615" s="32">
        <v>214</v>
      </c>
    </row>
    <row r="616" spans="1:2" x14ac:dyDescent="0.2">
      <c r="A616" s="57" t="s">
        <v>270</v>
      </c>
      <c r="B616" s="91">
        <v>1163</v>
      </c>
    </row>
    <row r="617" spans="1:2" x14ac:dyDescent="0.2">
      <c r="A617" s="57"/>
    </row>
    <row r="618" spans="1:2" s="30" customFormat="1" x14ac:dyDescent="0.2">
      <c r="A618" s="86" t="s">
        <v>810</v>
      </c>
      <c r="B618" s="79"/>
    </row>
    <row r="619" spans="1:2" x14ac:dyDescent="0.2">
      <c r="A619" s="6" t="s">
        <v>273</v>
      </c>
      <c r="B619" s="79"/>
    </row>
    <row r="620" spans="1:2" x14ac:dyDescent="0.2">
      <c r="A620" s="119" t="s">
        <v>597</v>
      </c>
      <c r="B620" s="36" t="s">
        <v>36</v>
      </c>
    </row>
    <row r="621" spans="1:2" x14ac:dyDescent="0.2">
      <c r="A621" s="119" t="s">
        <v>596</v>
      </c>
      <c r="B621" s="10">
        <v>1464</v>
      </c>
    </row>
    <row r="622" spans="1:2" x14ac:dyDescent="0.2">
      <c r="A622" s="43" t="s">
        <v>598</v>
      </c>
      <c r="B622" s="10">
        <v>1464</v>
      </c>
    </row>
    <row r="623" spans="1:2" x14ac:dyDescent="0.2">
      <c r="A623" s="43" t="s">
        <v>560</v>
      </c>
      <c r="B623" s="32"/>
    </row>
    <row r="624" spans="1:2" x14ac:dyDescent="0.2">
      <c r="A624" s="119" t="s">
        <v>597</v>
      </c>
      <c r="B624" s="36" t="s">
        <v>36</v>
      </c>
    </row>
    <row r="625" spans="1:2" x14ac:dyDescent="0.2">
      <c r="A625" s="119" t="s">
        <v>596</v>
      </c>
      <c r="B625" s="36" t="s">
        <v>36</v>
      </c>
    </row>
    <row r="626" spans="1:2" s="30" customFormat="1" x14ac:dyDescent="0.2">
      <c r="A626" s="43" t="s">
        <v>598</v>
      </c>
      <c r="B626" s="196" t="s">
        <v>36</v>
      </c>
    </row>
    <row r="627" spans="1:2" x14ac:dyDescent="0.2">
      <c r="A627" s="37"/>
      <c r="B627" s="58"/>
    </row>
    <row r="628" spans="1:2" x14ac:dyDescent="0.2">
      <c r="A628" s="8" t="s">
        <v>567</v>
      </c>
      <c r="B628" s="30"/>
    </row>
    <row r="629" spans="1:2" s="30" customFormat="1" x14ac:dyDescent="0.2">
      <c r="A629"/>
      <c r="B629"/>
    </row>
    <row r="630" spans="1:2" s="30" customFormat="1" x14ac:dyDescent="0.2">
      <c r="A630"/>
      <c r="B630"/>
    </row>
    <row r="631" spans="1:2" s="30" customFormat="1" x14ac:dyDescent="0.2">
      <c r="A631"/>
      <c r="B631"/>
    </row>
    <row r="632" spans="1:2" s="30" customFormat="1" ht="15.75" x14ac:dyDescent="0.25">
      <c r="A632" s="31" t="s">
        <v>533</v>
      </c>
      <c r="B632"/>
    </row>
    <row r="633" spans="1:2" s="30" customFormat="1" x14ac:dyDescent="0.2">
      <c r="A633" s="56"/>
      <c r="B633" s="233">
        <v>1954</v>
      </c>
    </row>
    <row r="634" spans="1:2" x14ac:dyDescent="0.2">
      <c r="A634" s="87" t="s">
        <v>534</v>
      </c>
      <c r="B634" s="30"/>
    </row>
    <row r="635" spans="1:2" x14ac:dyDescent="0.2">
      <c r="A635" s="6" t="s">
        <v>535</v>
      </c>
      <c r="B635" s="30"/>
    </row>
    <row r="636" spans="1:2" x14ac:dyDescent="0.2">
      <c r="A636" s="119" t="s">
        <v>536</v>
      </c>
      <c r="B636" s="30"/>
    </row>
    <row r="637" spans="1:2" x14ac:dyDescent="0.2">
      <c r="A637" s="207" t="s">
        <v>537</v>
      </c>
      <c r="B637" s="36" t="s">
        <v>36</v>
      </c>
    </row>
    <row r="638" spans="1:2" x14ac:dyDescent="0.2">
      <c r="A638" s="207" t="s">
        <v>538</v>
      </c>
      <c r="B638" s="36" t="s">
        <v>36</v>
      </c>
    </row>
    <row r="639" spans="1:2" x14ac:dyDescent="0.2">
      <c r="A639" s="119" t="s">
        <v>539</v>
      </c>
      <c r="B639" s="36" t="s">
        <v>36</v>
      </c>
    </row>
    <row r="640" spans="1:2" x14ac:dyDescent="0.2">
      <c r="A640" s="100" t="s">
        <v>540</v>
      </c>
      <c r="B640" s="30"/>
    </row>
    <row r="641" spans="1:2" x14ac:dyDescent="0.2">
      <c r="A641" s="119" t="s">
        <v>335</v>
      </c>
      <c r="B641" s="36" t="s">
        <v>36</v>
      </c>
    </row>
    <row r="642" spans="1:2" x14ac:dyDescent="0.2">
      <c r="A642" s="119" t="s">
        <v>355</v>
      </c>
      <c r="B642" s="36" t="s">
        <v>36</v>
      </c>
    </row>
    <row r="643" spans="1:2" x14ac:dyDescent="0.2">
      <c r="A643" s="137" t="s">
        <v>357</v>
      </c>
      <c r="B643" s="196" t="s">
        <v>36</v>
      </c>
    </row>
    <row r="644" spans="1:2" x14ac:dyDescent="0.2">
      <c r="A644" s="30"/>
      <c r="B644" s="58"/>
    </row>
    <row r="645" spans="1:2" x14ac:dyDescent="0.2">
      <c r="A645" s="8" t="s">
        <v>567</v>
      </c>
    </row>
    <row r="648" spans="1:2" x14ac:dyDescent="0.2">
      <c r="B648" s="1"/>
    </row>
    <row r="649" spans="1:2" ht="15.75" x14ac:dyDescent="0.25">
      <c r="A649" s="31" t="s">
        <v>1062</v>
      </c>
    </row>
    <row r="650" spans="1:2" x14ac:dyDescent="0.2">
      <c r="A650" s="34"/>
      <c r="B650" s="233">
        <v>1954</v>
      </c>
    </row>
    <row r="651" spans="1:2" x14ac:dyDescent="0.2">
      <c r="A651" s="81" t="s">
        <v>1063</v>
      </c>
      <c r="B651" s="32"/>
    </row>
    <row r="652" spans="1:2" x14ac:dyDescent="0.2">
      <c r="A652" s="32" t="s">
        <v>136</v>
      </c>
      <c r="B652" s="10">
        <v>793</v>
      </c>
    </row>
    <row r="653" spans="1:2" x14ac:dyDescent="0.2">
      <c r="A653" s="32" t="s">
        <v>137</v>
      </c>
      <c r="B653" s="10">
        <v>926</v>
      </c>
    </row>
    <row r="654" spans="1:2" x14ac:dyDescent="0.2">
      <c r="A654" s="32" t="s">
        <v>138</v>
      </c>
      <c r="B654" s="10">
        <v>1367</v>
      </c>
    </row>
    <row r="655" spans="1:2" s="30" customFormat="1" x14ac:dyDescent="0.2">
      <c r="A655" s="32" t="s">
        <v>139</v>
      </c>
      <c r="B655" s="10">
        <v>1131</v>
      </c>
    </row>
    <row r="656" spans="1:2" s="30" customFormat="1" x14ac:dyDescent="0.2">
      <c r="A656" s="32" t="s">
        <v>140</v>
      </c>
      <c r="B656" s="10">
        <v>1438</v>
      </c>
    </row>
    <row r="657" spans="1:2" x14ac:dyDescent="0.2">
      <c r="A657" s="32" t="s">
        <v>141</v>
      </c>
      <c r="B657" s="10">
        <v>1749</v>
      </c>
    </row>
    <row r="658" spans="1:2" x14ac:dyDescent="0.2">
      <c r="A658" s="32" t="s">
        <v>142</v>
      </c>
      <c r="B658" s="10">
        <v>1409</v>
      </c>
    </row>
    <row r="659" spans="1:2" x14ac:dyDescent="0.2">
      <c r="A659" s="32" t="s">
        <v>143</v>
      </c>
      <c r="B659" s="10">
        <v>710</v>
      </c>
    </row>
    <row r="660" spans="1:2" x14ac:dyDescent="0.2">
      <c r="A660" s="32" t="s">
        <v>144</v>
      </c>
      <c r="B660" s="10">
        <v>490</v>
      </c>
    </row>
    <row r="661" spans="1:2" x14ac:dyDescent="0.2">
      <c r="A661" s="32" t="s">
        <v>145</v>
      </c>
      <c r="B661" s="10">
        <v>896</v>
      </c>
    </row>
    <row r="662" spans="1:2" x14ac:dyDescent="0.2">
      <c r="A662" s="32" t="s">
        <v>146</v>
      </c>
      <c r="B662" s="10">
        <v>734</v>
      </c>
    </row>
    <row r="663" spans="1:2" x14ac:dyDescent="0.2">
      <c r="A663" s="32" t="s">
        <v>147</v>
      </c>
      <c r="B663" s="10">
        <v>963</v>
      </c>
    </row>
    <row r="664" spans="1:2" x14ac:dyDescent="0.2">
      <c r="A664" s="26" t="s">
        <v>148</v>
      </c>
      <c r="B664" s="91">
        <f>SUM(B652:B663)</f>
        <v>12606</v>
      </c>
    </row>
    <row r="665" spans="1:2" s="30" customFormat="1" x14ac:dyDescent="0.2">
      <c r="A665" s="26"/>
      <c r="B665" s="91"/>
    </row>
    <row r="666" spans="1:2" x14ac:dyDescent="0.2">
      <c r="A666" s="81" t="s">
        <v>1064</v>
      </c>
    </row>
    <row r="667" spans="1:2" x14ac:dyDescent="0.2">
      <c r="A667" s="26" t="s">
        <v>136</v>
      </c>
      <c r="B667" s="10">
        <v>164</v>
      </c>
    </row>
    <row r="668" spans="1:2" x14ac:dyDescent="0.2">
      <c r="A668" s="26" t="s">
        <v>137</v>
      </c>
      <c r="B668" s="10">
        <v>126</v>
      </c>
    </row>
    <row r="669" spans="1:2" x14ac:dyDescent="0.2">
      <c r="A669" s="26" t="s">
        <v>138</v>
      </c>
      <c r="B669" s="10">
        <v>144</v>
      </c>
    </row>
    <row r="670" spans="1:2" x14ac:dyDescent="0.2">
      <c r="A670" s="26" t="s">
        <v>139</v>
      </c>
      <c r="B670" s="10">
        <v>180</v>
      </c>
    </row>
    <row r="671" spans="1:2" x14ac:dyDescent="0.2">
      <c r="A671" s="26" t="s">
        <v>140</v>
      </c>
      <c r="B671" s="10">
        <v>260</v>
      </c>
    </row>
    <row r="672" spans="1:2" x14ac:dyDescent="0.2">
      <c r="A672" s="26" t="s">
        <v>141</v>
      </c>
      <c r="B672" s="10">
        <v>232</v>
      </c>
    </row>
    <row r="673" spans="1:2" x14ac:dyDescent="0.2">
      <c r="A673" s="26" t="s">
        <v>142</v>
      </c>
      <c r="B673" s="10">
        <v>258</v>
      </c>
    </row>
    <row r="674" spans="1:2" x14ac:dyDescent="0.2">
      <c r="A674" s="26" t="s">
        <v>143</v>
      </c>
      <c r="B674" s="10">
        <v>164</v>
      </c>
    </row>
    <row r="675" spans="1:2" x14ac:dyDescent="0.2">
      <c r="A675" s="26" t="s">
        <v>144</v>
      </c>
      <c r="B675" s="10">
        <v>129</v>
      </c>
    </row>
    <row r="676" spans="1:2" s="30" customFormat="1" x14ac:dyDescent="0.2">
      <c r="A676" s="26" t="s">
        <v>145</v>
      </c>
      <c r="B676" s="10">
        <v>207</v>
      </c>
    </row>
    <row r="677" spans="1:2" s="30" customFormat="1" x14ac:dyDescent="0.2">
      <c r="A677" s="26" t="s">
        <v>146</v>
      </c>
      <c r="B677" s="10">
        <v>174</v>
      </c>
    </row>
    <row r="678" spans="1:2" x14ac:dyDescent="0.2">
      <c r="A678" s="26" t="s">
        <v>147</v>
      </c>
      <c r="B678" s="10">
        <v>77</v>
      </c>
    </row>
    <row r="679" spans="1:2" x14ac:dyDescent="0.2">
      <c r="A679" s="136" t="s">
        <v>148</v>
      </c>
      <c r="B679" s="122">
        <f>SUM(B667:B678)</f>
        <v>2115</v>
      </c>
    </row>
    <row r="680" spans="1:2" s="30" customFormat="1" x14ac:dyDescent="0.2">
      <c r="A680" s="26"/>
      <c r="B680" s="91"/>
    </row>
    <row r="681" spans="1:2" s="30" customFormat="1" x14ac:dyDescent="0.2">
      <c r="A681" s="8" t="s">
        <v>567</v>
      </c>
      <c r="B681" s="91"/>
    </row>
    <row r="682" spans="1:2" s="30" customFormat="1" x14ac:dyDescent="0.2">
      <c r="A682" s="8"/>
      <c r="B682" s="91"/>
    </row>
    <row r="683" spans="1:2" s="30" customFormat="1" x14ac:dyDescent="0.2">
      <c r="A683" s="8"/>
      <c r="B683" s="91"/>
    </row>
    <row r="684" spans="1:2" s="30" customFormat="1" x14ac:dyDescent="0.2">
      <c r="A684" s="8"/>
      <c r="B684" s="91"/>
    </row>
    <row r="685" spans="1:2" s="30" customFormat="1" ht="20.25" customHeight="1" x14ac:dyDescent="0.25">
      <c r="A685" s="314" t="s">
        <v>1067</v>
      </c>
      <c r="B685" s="315"/>
    </row>
    <row r="686" spans="1:2" x14ac:dyDescent="0.2">
      <c r="A686" s="181"/>
      <c r="B686" s="233">
        <v>1954</v>
      </c>
    </row>
    <row r="687" spans="1:2" x14ac:dyDescent="0.2">
      <c r="A687" s="87" t="s">
        <v>1066</v>
      </c>
    </row>
    <row r="688" spans="1:2" x14ac:dyDescent="0.2">
      <c r="A688" s="6" t="s">
        <v>320</v>
      </c>
      <c r="B688" s="10">
        <v>1126</v>
      </c>
    </row>
    <row r="689" spans="1:2" x14ac:dyDescent="0.2">
      <c r="A689" s="32" t="s">
        <v>285</v>
      </c>
      <c r="B689" s="10">
        <v>56</v>
      </c>
    </row>
    <row r="690" spans="1:2" x14ac:dyDescent="0.2">
      <c r="A690" s="32" t="s">
        <v>297</v>
      </c>
      <c r="B690" s="10">
        <v>23</v>
      </c>
    </row>
    <row r="691" spans="1:2" x14ac:dyDescent="0.2">
      <c r="A691" s="32" t="s">
        <v>279</v>
      </c>
      <c r="B691" s="10">
        <v>50</v>
      </c>
    </row>
    <row r="692" spans="1:2" x14ac:dyDescent="0.2">
      <c r="A692" s="32" t="s">
        <v>280</v>
      </c>
      <c r="B692" s="10">
        <v>549</v>
      </c>
    </row>
    <row r="693" spans="1:2" x14ac:dyDescent="0.2">
      <c r="A693" s="32" t="s">
        <v>281</v>
      </c>
      <c r="B693" s="10">
        <v>346</v>
      </c>
    </row>
    <row r="694" spans="1:2" x14ac:dyDescent="0.2">
      <c r="A694" s="32" t="s">
        <v>543</v>
      </c>
      <c r="B694" s="10">
        <v>345</v>
      </c>
    </row>
    <row r="695" spans="1:2" x14ac:dyDescent="0.2">
      <c r="A695" s="32" t="s">
        <v>283</v>
      </c>
      <c r="B695" s="36" t="s">
        <v>36</v>
      </c>
    </row>
    <row r="696" spans="1:2" x14ac:dyDescent="0.2">
      <c r="A696" s="32" t="s">
        <v>561</v>
      </c>
      <c r="B696" s="32">
        <v>96</v>
      </c>
    </row>
    <row r="697" spans="1:2" x14ac:dyDescent="0.2">
      <c r="A697" s="32" t="s">
        <v>284</v>
      </c>
      <c r="B697" s="10">
        <v>22</v>
      </c>
    </row>
    <row r="698" spans="1:2" x14ac:dyDescent="0.2">
      <c r="A698" s="32" t="s">
        <v>566</v>
      </c>
      <c r="B698" s="32">
        <v>3</v>
      </c>
    </row>
    <row r="699" spans="1:2" x14ac:dyDescent="0.2">
      <c r="A699" s="32" t="s">
        <v>286</v>
      </c>
      <c r="B699" s="10">
        <v>4164</v>
      </c>
    </row>
    <row r="700" spans="1:2" x14ac:dyDescent="0.2">
      <c r="A700" s="32" t="s">
        <v>287</v>
      </c>
      <c r="B700" s="68" t="s">
        <v>36</v>
      </c>
    </row>
    <row r="701" spans="1:2" x14ac:dyDescent="0.2">
      <c r="A701" s="32" t="s">
        <v>288</v>
      </c>
      <c r="B701" s="10">
        <v>4475</v>
      </c>
    </row>
    <row r="702" spans="1:2" x14ac:dyDescent="0.2">
      <c r="A702" s="32" t="s">
        <v>289</v>
      </c>
      <c r="B702" s="32">
        <v>29</v>
      </c>
    </row>
    <row r="703" spans="1:2" x14ac:dyDescent="0.2">
      <c r="A703" s="32" t="s">
        <v>290</v>
      </c>
      <c r="B703" s="27" t="s">
        <v>36</v>
      </c>
    </row>
    <row r="704" spans="1:2" x14ac:dyDescent="0.2">
      <c r="A704" s="32" t="s">
        <v>291</v>
      </c>
      <c r="B704" s="10">
        <v>1226</v>
      </c>
    </row>
    <row r="705" spans="1:2" x14ac:dyDescent="0.2">
      <c r="A705" s="32" t="s">
        <v>541</v>
      </c>
      <c r="B705" s="134" t="s">
        <v>36</v>
      </c>
    </row>
    <row r="706" spans="1:2" x14ac:dyDescent="0.2">
      <c r="A706" s="32" t="s">
        <v>293</v>
      </c>
      <c r="B706" s="32">
        <v>6</v>
      </c>
    </row>
    <row r="707" spans="1:2" x14ac:dyDescent="0.2">
      <c r="A707" s="32" t="s">
        <v>599</v>
      </c>
      <c r="B707" s="32">
        <v>76</v>
      </c>
    </row>
    <row r="708" spans="1:2" x14ac:dyDescent="0.2">
      <c r="A708" s="32" t="s">
        <v>295</v>
      </c>
      <c r="B708" s="32">
        <v>3</v>
      </c>
    </row>
    <row r="709" spans="1:2" x14ac:dyDescent="0.2">
      <c r="A709" s="32" t="s">
        <v>563</v>
      </c>
      <c r="B709" s="32">
        <v>3</v>
      </c>
    </row>
    <row r="710" spans="1:2" x14ac:dyDescent="0.2">
      <c r="A710" s="32" t="s">
        <v>296</v>
      </c>
      <c r="B710" s="32">
        <v>8</v>
      </c>
    </row>
    <row r="711" spans="1:2" x14ac:dyDescent="0.2">
      <c r="A711" s="136" t="s">
        <v>4</v>
      </c>
      <c r="B711" s="122">
        <f>SUM(B688:B710)</f>
        <v>12606</v>
      </c>
    </row>
    <row r="712" spans="1:2" s="30" customFormat="1" x14ac:dyDescent="0.2">
      <c r="A712" s="26"/>
      <c r="B712" s="91"/>
    </row>
    <row r="713" spans="1:2" s="30" customFormat="1" x14ac:dyDescent="0.2">
      <c r="A713" s="8" t="s">
        <v>567</v>
      </c>
      <c r="B713" s="91"/>
    </row>
    <row r="714" spans="1:2" s="30" customFormat="1" x14ac:dyDescent="0.2">
      <c r="A714" s="8"/>
      <c r="B714" s="91"/>
    </row>
    <row r="715" spans="1:2" s="30" customFormat="1" x14ac:dyDescent="0.2">
      <c r="A715" s="8"/>
      <c r="B715" s="91"/>
    </row>
    <row r="716" spans="1:2" s="30" customFormat="1" x14ac:dyDescent="0.2">
      <c r="A716" s="8"/>
      <c r="B716" s="91"/>
    </row>
    <row r="717" spans="1:2" s="30" customFormat="1" ht="20.25" customHeight="1" x14ac:dyDescent="0.25">
      <c r="A717" s="314" t="s">
        <v>1065</v>
      </c>
      <c r="B717" s="315"/>
    </row>
    <row r="718" spans="1:2" x14ac:dyDescent="0.2">
      <c r="A718" s="181"/>
      <c r="B718" s="233">
        <v>1954</v>
      </c>
    </row>
    <row r="719" spans="1:2" x14ac:dyDescent="0.2">
      <c r="A719" s="87" t="s">
        <v>1066</v>
      </c>
    </row>
    <row r="720" spans="1:2" x14ac:dyDescent="0.2">
      <c r="A720" s="6" t="s">
        <v>320</v>
      </c>
      <c r="B720" s="10">
        <v>945</v>
      </c>
    </row>
    <row r="721" spans="1:2" x14ac:dyDescent="0.2">
      <c r="A721" s="32" t="s">
        <v>285</v>
      </c>
      <c r="B721" s="10">
        <v>16</v>
      </c>
    </row>
    <row r="722" spans="1:2" x14ac:dyDescent="0.2">
      <c r="A722" s="32" t="s">
        <v>297</v>
      </c>
      <c r="B722" s="10">
        <v>18</v>
      </c>
    </row>
    <row r="723" spans="1:2" x14ac:dyDescent="0.2">
      <c r="A723" s="32" t="s">
        <v>279</v>
      </c>
      <c r="B723" s="10">
        <v>2</v>
      </c>
    </row>
    <row r="724" spans="1:2" x14ac:dyDescent="0.2">
      <c r="A724" s="32" t="s">
        <v>280</v>
      </c>
      <c r="B724" s="10">
        <v>73</v>
      </c>
    </row>
    <row r="725" spans="1:2" x14ac:dyDescent="0.2">
      <c r="A725" s="32" t="s">
        <v>281</v>
      </c>
      <c r="B725" s="10">
        <v>311</v>
      </c>
    </row>
    <row r="726" spans="1:2" x14ac:dyDescent="0.2">
      <c r="A726" s="32" t="s">
        <v>282</v>
      </c>
      <c r="B726" s="10">
        <v>44</v>
      </c>
    </row>
    <row r="727" spans="1:2" x14ac:dyDescent="0.2">
      <c r="A727" s="32" t="s">
        <v>283</v>
      </c>
      <c r="B727" s="36" t="s">
        <v>36</v>
      </c>
    </row>
    <row r="728" spans="1:2" x14ac:dyDescent="0.2">
      <c r="A728" s="32" t="s">
        <v>561</v>
      </c>
      <c r="B728" s="68" t="s">
        <v>36</v>
      </c>
    </row>
    <row r="729" spans="1:2" x14ac:dyDescent="0.2">
      <c r="A729" s="32" t="s">
        <v>284</v>
      </c>
      <c r="B729" s="10">
        <v>5</v>
      </c>
    </row>
    <row r="730" spans="1:2" x14ac:dyDescent="0.2">
      <c r="A730" s="32" t="s">
        <v>566</v>
      </c>
      <c r="B730" s="36" t="s">
        <v>36</v>
      </c>
    </row>
    <row r="731" spans="1:2" x14ac:dyDescent="0.2">
      <c r="A731" s="32" t="s">
        <v>286</v>
      </c>
      <c r="B731" s="10">
        <v>14</v>
      </c>
    </row>
    <row r="732" spans="1:2" x14ac:dyDescent="0.2">
      <c r="A732" s="32" t="s">
        <v>287</v>
      </c>
      <c r="B732" s="68" t="s">
        <v>36</v>
      </c>
    </row>
    <row r="733" spans="1:2" x14ac:dyDescent="0.2">
      <c r="A733" s="32" t="s">
        <v>288</v>
      </c>
      <c r="B733" s="32">
        <v>553</v>
      </c>
    </row>
    <row r="734" spans="1:2" x14ac:dyDescent="0.2">
      <c r="A734" s="32" t="s">
        <v>289</v>
      </c>
      <c r="B734" s="32">
        <v>24</v>
      </c>
    </row>
    <row r="735" spans="1:2" x14ac:dyDescent="0.2">
      <c r="A735" s="32" t="s">
        <v>290</v>
      </c>
      <c r="B735" s="68" t="s">
        <v>36</v>
      </c>
    </row>
    <row r="736" spans="1:2" x14ac:dyDescent="0.2">
      <c r="A736" s="32" t="s">
        <v>291</v>
      </c>
      <c r="B736" s="32">
        <v>90</v>
      </c>
    </row>
    <row r="737" spans="1:2" x14ac:dyDescent="0.2">
      <c r="A737" s="32" t="s">
        <v>292</v>
      </c>
      <c r="B737" s="134" t="s">
        <v>36</v>
      </c>
    </row>
    <row r="738" spans="1:2" x14ac:dyDescent="0.2">
      <c r="A738" s="32" t="s">
        <v>293</v>
      </c>
      <c r="B738" s="32">
        <v>6</v>
      </c>
    </row>
    <row r="739" spans="1:2" x14ac:dyDescent="0.2">
      <c r="A739" s="32" t="s">
        <v>294</v>
      </c>
      <c r="B739" s="32">
        <v>11</v>
      </c>
    </row>
    <row r="740" spans="1:2" x14ac:dyDescent="0.2">
      <c r="A740" s="32" t="s">
        <v>295</v>
      </c>
      <c r="B740" s="32">
        <v>3</v>
      </c>
    </row>
    <row r="741" spans="1:2" x14ac:dyDescent="0.2">
      <c r="A741" s="32" t="s">
        <v>563</v>
      </c>
      <c r="B741" s="68" t="s">
        <v>36</v>
      </c>
    </row>
    <row r="742" spans="1:2" x14ac:dyDescent="0.2">
      <c r="A742" s="32" t="s">
        <v>296</v>
      </c>
      <c r="B742" s="36" t="s">
        <v>36</v>
      </c>
    </row>
    <row r="743" spans="1:2" x14ac:dyDescent="0.2">
      <c r="A743" s="136" t="s">
        <v>4</v>
      </c>
      <c r="B743" s="122">
        <f>SUM(B720:B742)</f>
        <v>2115</v>
      </c>
    </row>
    <row r="744" spans="1:2" s="30" customFormat="1" x14ac:dyDescent="0.2">
      <c r="A744" s="26"/>
      <c r="B744" s="91"/>
    </row>
    <row r="745" spans="1:2" s="30" customFormat="1" x14ac:dyDescent="0.2">
      <c r="A745" s="8" t="s">
        <v>567</v>
      </c>
      <c r="B745" s="91"/>
    </row>
    <row r="746" spans="1:2" s="30" customFormat="1" x14ac:dyDescent="0.2">
      <c r="A746" s="8"/>
      <c r="B746" s="91"/>
    </row>
    <row r="747" spans="1:2" s="30" customFormat="1" x14ac:dyDescent="0.2">
      <c r="A747" s="8"/>
      <c r="B747" s="91"/>
    </row>
    <row r="748" spans="1:2" s="30" customFormat="1" x14ac:dyDescent="0.2">
      <c r="A748" s="8"/>
      <c r="B748" s="91"/>
    </row>
    <row r="749" spans="1:2" s="30" customFormat="1" ht="15.75" x14ac:dyDescent="0.25">
      <c r="A749" s="31" t="s">
        <v>1068</v>
      </c>
      <c r="B749" s="36"/>
    </row>
    <row r="750" spans="1:2" x14ac:dyDescent="0.2">
      <c r="A750" s="181"/>
      <c r="B750" s="233">
        <v>1954</v>
      </c>
    </row>
    <row r="751" spans="1:2" x14ac:dyDescent="0.2">
      <c r="A751" s="106" t="s">
        <v>755</v>
      </c>
    </row>
    <row r="752" spans="1:2" x14ac:dyDescent="0.2">
      <c r="A752" s="128" t="s">
        <v>403</v>
      </c>
      <c r="B752" s="107"/>
    </row>
    <row r="753" spans="1:2" x14ac:dyDescent="0.2">
      <c r="A753" s="6" t="s">
        <v>320</v>
      </c>
      <c r="B753" s="105">
        <v>56</v>
      </c>
    </row>
    <row r="754" spans="1:2" x14ac:dyDescent="0.2">
      <c r="A754" s="32" t="s">
        <v>285</v>
      </c>
      <c r="B754" s="105">
        <v>2</v>
      </c>
    </row>
    <row r="755" spans="1:2" x14ac:dyDescent="0.2">
      <c r="A755" s="32" t="s">
        <v>297</v>
      </c>
      <c r="B755" s="105">
        <v>2</v>
      </c>
    </row>
    <row r="756" spans="1:2" x14ac:dyDescent="0.2">
      <c r="A756" s="32" t="s">
        <v>279</v>
      </c>
      <c r="B756" s="105" t="s">
        <v>36</v>
      </c>
    </row>
    <row r="757" spans="1:2" x14ac:dyDescent="0.2">
      <c r="A757" s="32" t="s">
        <v>280</v>
      </c>
      <c r="B757" s="105" t="s">
        <v>36</v>
      </c>
    </row>
    <row r="758" spans="1:2" x14ac:dyDescent="0.2">
      <c r="A758" s="32" t="s">
        <v>281</v>
      </c>
      <c r="B758" s="105">
        <v>41</v>
      </c>
    </row>
    <row r="759" spans="1:2" x14ac:dyDescent="0.2">
      <c r="A759" s="32" t="s">
        <v>543</v>
      </c>
      <c r="B759" s="105">
        <v>3</v>
      </c>
    </row>
    <row r="760" spans="1:2" x14ac:dyDescent="0.2">
      <c r="A760" s="32" t="s">
        <v>283</v>
      </c>
      <c r="B760" s="105" t="s">
        <v>36</v>
      </c>
    </row>
    <row r="761" spans="1:2" x14ac:dyDescent="0.2">
      <c r="A761" s="32" t="s">
        <v>284</v>
      </c>
      <c r="B761" s="105" t="s">
        <v>36</v>
      </c>
    </row>
    <row r="762" spans="1:2" x14ac:dyDescent="0.2">
      <c r="A762" s="32" t="s">
        <v>286</v>
      </c>
      <c r="B762" s="105">
        <v>5</v>
      </c>
    </row>
    <row r="763" spans="1:2" x14ac:dyDescent="0.2">
      <c r="A763" s="32" t="s">
        <v>288</v>
      </c>
      <c r="B763" s="105">
        <v>35</v>
      </c>
    </row>
    <row r="764" spans="1:2" x14ac:dyDescent="0.2">
      <c r="A764" s="32" t="s">
        <v>289</v>
      </c>
      <c r="B764" s="105">
        <v>2</v>
      </c>
    </row>
    <row r="765" spans="1:2" x14ac:dyDescent="0.2">
      <c r="A765" s="32" t="s">
        <v>291</v>
      </c>
      <c r="B765" s="105">
        <v>18</v>
      </c>
    </row>
    <row r="766" spans="1:2" x14ac:dyDescent="0.2">
      <c r="A766" s="32" t="s">
        <v>293</v>
      </c>
      <c r="B766" s="105" t="s">
        <v>36</v>
      </c>
    </row>
    <row r="767" spans="1:2" x14ac:dyDescent="0.2">
      <c r="A767" s="32" t="s">
        <v>294</v>
      </c>
      <c r="B767" s="105" t="s">
        <v>36</v>
      </c>
    </row>
    <row r="768" spans="1:2" x14ac:dyDescent="0.2">
      <c r="A768" s="32" t="s">
        <v>295</v>
      </c>
      <c r="B768" s="105" t="s">
        <v>36</v>
      </c>
    </row>
    <row r="769" spans="1:2" x14ac:dyDescent="0.2">
      <c r="A769" s="26" t="s">
        <v>4</v>
      </c>
      <c r="B769" s="91">
        <f>SUM(B753:B768)</f>
        <v>164</v>
      </c>
    </row>
    <row r="770" spans="1:2" x14ac:dyDescent="0.2">
      <c r="A770" s="85" t="s">
        <v>404</v>
      </c>
      <c r="B770" s="91"/>
    </row>
    <row r="771" spans="1:2" x14ac:dyDescent="0.2">
      <c r="A771" s="6" t="s">
        <v>320</v>
      </c>
      <c r="B771" s="10">
        <v>23</v>
      </c>
    </row>
    <row r="772" spans="1:2" x14ac:dyDescent="0.2">
      <c r="A772" s="32" t="s">
        <v>285</v>
      </c>
      <c r="B772" s="10">
        <v>1</v>
      </c>
    </row>
    <row r="773" spans="1:2" x14ac:dyDescent="0.2">
      <c r="A773" s="32" t="s">
        <v>297</v>
      </c>
      <c r="B773" s="10">
        <v>6</v>
      </c>
    </row>
    <row r="774" spans="1:2" x14ac:dyDescent="0.2">
      <c r="A774" s="32" t="s">
        <v>279</v>
      </c>
      <c r="B774" s="27">
        <v>1</v>
      </c>
    </row>
    <row r="775" spans="1:2" x14ac:dyDescent="0.2">
      <c r="A775" s="32" t="s">
        <v>280</v>
      </c>
      <c r="B775" s="10">
        <v>4</v>
      </c>
    </row>
    <row r="776" spans="1:2" x14ac:dyDescent="0.2">
      <c r="A776" s="32" t="s">
        <v>281</v>
      </c>
      <c r="B776" s="10">
        <v>36</v>
      </c>
    </row>
    <row r="777" spans="1:2" x14ac:dyDescent="0.2">
      <c r="A777" s="32" t="s">
        <v>543</v>
      </c>
      <c r="B777" s="10">
        <v>7</v>
      </c>
    </row>
    <row r="778" spans="1:2" x14ac:dyDescent="0.2">
      <c r="A778" s="32" t="s">
        <v>283</v>
      </c>
      <c r="B778" s="105" t="s">
        <v>36</v>
      </c>
    </row>
    <row r="779" spans="1:2" x14ac:dyDescent="0.2">
      <c r="A779" s="32" t="s">
        <v>284</v>
      </c>
      <c r="B779" s="134">
        <v>1</v>
      </c>
    </row>
    <row r="780" spans="1:2" x14ac:dyDescent="0.2">
      <c r="A780" s="32" t="s">
        <v>286</v>
      </c>
      <c r="B780" s="10">
        <v>3</v>
      </c>
    </row>
    <row r="781" spans="1:2" x14ac:dyDescent="0.2">
      <c r="A781" s="32" t="s">
        <v>288</v>
      </c>
      <c r="B781" s="10">
        <v>22</v>
      </c>
    </row>
    <row r="782" spans="1:2" x14ac:dyDescent="0.2">
      <c r="A782" s="32" t="s">
        <v>289</v>
      </c>
      <c r="B782" s="32">
        <v>3</v>
      </c>
    </row>
    <row r="783" spans="1:2" x14ac:dyDescent="0.2">
      <c r="A783" s="32" t="s">
        <v>291</v>
      </c>
      <c r="B783" s="32">
        <v>15</v>
      </c>
    </row>
    <row r="784" spans="1:2" x14ac:dyDescent="0.2">
      <c r="A784" s="32" t="s">
        <v>293</v>
      </c>
      <c r="B784" s="32">
        <v>1</v>
      </c>
    </row>
    <row r="785" spans="1:2" x14ac:dyDescent="0.2">
      <c r="A785" s="32" t="s">
        <v>294</v>
      </c>
      <c r="B785" s="32">
        <v>3</v>
      </c>
    </row>
    <row r="786" spans="1:2" x14ac:dyDescent="0.2">
      <c r="A786" s="32" t="s">
        <v>295</v>
      </c>
      <c r="B786" s="105" t="s">
        <v>36</v>
      </c>
    </row>
    <row r="787" spans="1:2" x14ac:dyDescent="0.2">
      <c r="A787" s="26" t="s">
        <v>4</v>
      </c>
      <c r="B787" s="91">
        <f>SUM(B771:B786)</f>
        <v>126</v>
      </c>
    </row>
    <row r="788" spans="1:2" x14ac:dyDescent="0.2">
      <c r="A788" s="85" t="s">
        <v>421</v>
      </c>
      <c r="B788" s="91"/>
    </row>
    <row r="789" spans="1:2" x14ac:dyDescent="0.2">
      <c r="A789" s="6" t="s">
        <v>320</v>
      </c>
      <c r="B789" s="10">
        <v>20</v>
      </c>
    </row>
    <row r="790" spans="1:2" x14ac:dyDescent="0.2">
      <c r="A790" s="32" t="s">
        <v>285</v>
      </c>
      <c r="B790" s="10">
        <v>1</v>
      </c>
    </row>
    <row r="791" spans="1:2" x14ac:dyDescent="0.2">
      <c r="A791" s="32" t="s">
        <v>297</v>
      </c>
      <c r="B791" s="27" t="s">
        <v>36</v>
      </c>
    </row>
    <row r="792" spans="1:2" x14ac:dyDescent="0.2">
      <c r="A792" s="32" t="s">
        <v>279</v>
      </c>
      <c r="B792" s="27" t="s">
        <v>36</v>
      </c>
    </row>
    <row r="793" spans="1:2" x14ac:dyDescent="0.2">
      <c r="A793" s="32" t="s">
        <v>280</v>
      </c>
      <c r="B793" s="10">
        <v>2</v>
      </c>
    </row>
    <row r="794" spans="1:2" x14ac:dyDescent="0.2">
      <c r="A794" s="32" t="s">
        <v>281</v>
      </c>
      <c r="B794" s="10">
        <v>27</v>
      </c>
    </row>
    <row r="795" spans="1:2" x14ac:dyDescent="0.2">
      <c r="A795" s="32" t="s">
        <v>543</v>
      </c>
      <c r="B795" s="10">
        <v>3</v>
      </c>
    </row>
    <row r="796" spans="1:2" x14ac:dyDescent="0.2">
      <c r="A796" s="32" t="s">
        <v>283</v>
      </c>
      <c r="B796" s="105" t="s">
        <v>36</v>
      </c>
    </row>
    <row r="797" spans="1:2" x14ac:dyDescent="0.2">
      <c r="A797" s="32" t="s">
        <v>284</v>
      </c>
      <c r="B797" s="27">
        <v>2</v>
      </c>
    </row>
    <row r="798" spans="1:2" x14ac:dyDescent="0.2">
      <c r="A798" s="32" t="s">
        <v>286</v>
      </c>
      <c r="B798" s="10">
        <v>3</v>
      </c>
    </row>
    <row r="799" spans="1:2" x14ac:dyDescent="0.2">
      <c r="A799" s="32" t="s">
        <v>288</v>
      </c>
      <c r="B799" s="10">
        <v>60</v>
      </c>
    </row>
    <row r="800" spans="1:2" x14ac:dyDescent="0.2">
      <c r="A800" s="32" t="s">
        <v>289</v>
      </c>
      <c r="B800" s="36">
        <v>1</v>
      </c>
    </row>
    <row r="801" spans="1:2" x14ac:dyDescent="0.2">
      <c r="A801" s="32" t="s">
        <v>291</v>
      </c>
      <c r="B801" s="36">
        <v>23</v>
      </c>
    </row>
    <row r="802" spans="1:2" x14ac:dyDescent="0.2">
      <c r="A802" s="32" t="s">
        <v>293</v>
      </c>
      <c r="B802" s="105" t="s">
        <v>36</v>
      </c>
    </row>
    <row r="803" spans="1:2" x14ac:dyDescent="0.2">
      <c r="A803" s="32" t="s">
        <v>294</v>
      </c>
      <c r="B803" s="36">
        <v>2</v>
      </c>
    </row>
    <row r="804" spans="1:2" x14ac:dyDescent="0.2">
      <c r="A804" s="32" t="s">
        <v>295</v>
      </c>
      <c r="B804" s="105" t="s">
        <v>36</v>
      </c>
    </row>
    <row r="805" spans="1:2" x14ac:dyDescent="0.2">
      <c r="A805" s="26" t="s">
        <v>4</v>
      </c>
      <c r="B805" s="91">
        <f>SUM(B789:B804)</f>
        <v>144</v>
      </c>
    </row>
    <row r="806" spans="1:2" x14ac:dyDescent="0.2">
      <c r="A806" s="85" t="s">
        <v>406</v>
      </c>
      <c r="B806" s="91"/>
    </row>
    <row r="807" spans="1:2" x14ac:dyDescent="0.2">
      <c r="A807" s="6" t="s">
        <v>320</v>
      </c>
      <c r="B807" s="10">
        <v>15</v>
      </c>
    </row>
    <row r="808" spans="1:2" x14ac:dyDescent="0.2">
      <c r="A808" s="32" t="s">
        <v>285</v>
      </c>
      <c r="B808" s="27" t="s">
        <v>36</v>
      </c>
    </row>
    <row r="809" spans="1:2" x14ac:dyDescent="0.2">
      <c r="A809" s="32" t="s">
        <v>297</v>
      </c>
      <c r="B809" s="134">
        <v>4</v>
      </c>
    </row>
    <row r="810" spans="1:2" x14ac:dyDescent="0.2">
      <c r="A810" s="32" t="s">
        <v>279</v>
      </c>
      <c r="B810" s="27" t="s">
        <v>36</v>
      </c>
    </row>
    <row r="811" spans="1:2" x14ac:dyDescent="0.2">
      <c r="A811" s="32" t="s">
        <v>280</v>
      </c>
      <c r="B811" s="27" t="s">
        <v>36</v>
      </c>
    </row>
    <row r="812" spans="1:2" x14ac:dyDescent="0.2">
      <c r="A812" s="32" t="s">
        <v>281</v>
      </c>
      <c r="B812" s="10">
        <v>22</v>
      </c>
    </row>
    <row r="813" spans="1:2" x14ac:dyDescent="0.2">
      <c r="A813" s="32" t="s">
        <v>543</v>
      </c>
      <c r="B813" s="10">
        <v>6</v>
      </c>
    </row>
    <row r="814" spans="1:2" x14ac:dyDescent="0.2">
      <c r="A814" s="32" t="s">
        <v>283</v>
      </c>
      <c r="B814" s="105" t="s">
        <v>36</v>
      </c>
    </row>
    <row r="815" spans="1:2" x14ac:dyDescent="0.2">
      <c r="A815" s="32" t="s">
        <v>284</v>
      </c>
      <c r="B815" s="134">
        <v>1</v>
      </c>
    </row>
    <row r="816" spans="1:2" x14ac:dyDescent="0.2">
      <c r="A816" s="32" t="s">
        <v>286</v>
      </c>
      <c r="B816" s="10">
        <v>2</v>
      </c>
    </row>
    <row r="817" spans="1:2" x14ac:dyDescent="0.2">
      <c r="A817" s="32" t="s">
        <v>288</v>
      </c>
      <c r="B817" s="10">
        <v>116</v>
      </c>
    </row>
    <row r="818" spans="1:2" x14ac:dyDescent="0.2">
      <c r="A818" s="32" t="s">
        <v>289</v>
      </c>
      <c r="B818" s="134">
        <v>3</v>
      </c>
    </row>
    <row r="819" spans="1:2" x14ac:dyDescent="0.2">
      <c r="A819" s="32" t="s">
        <v>291</v>
      </c>
      <c r="B819" s="134">
        <v>6</v>
      </c>
    </row>
    <row r="820" spans="1:2" x14ac:dyDescent="0.2">
      <c r="A820" s="32" t="s">
        <v>293</v>
      </c>
      <c r="B820" s="134">
        <v>5</v>
      </c>
    </row>
    <row r="821" spans="1:2" x14ac:dyDescent="0.2">
      <c r="A821" s="32" t="s">
        <v>294</v>
      </c>
      <c r="B821" s="105" t="s">
        <v>36</v>
      </c>
    </row>
    <row r="822" spans="1:2" x14ac:dyDescent="0.2">
      <c r="A822" s="32" t="s">
        <v>295</v>
      </c>
      <c r="B822" s="105" t="s">
        <v>36</v>
      </c>
    </row>
    <row r="823" spans="1:2" x14ac:dyDescent="0.2">
      <c r="A823" s="26" t="s">
        <v>4</v>
      </c>
      <c r="B823" s="91">
        <f>SUM(B807:B822)</f>
        <v>180</v>
      </c>
    </row>
    <row r="824" spans="1:2" x14ac:dyDescent="0.2">
      <c r="A824" s="85" t="s">
        <v>407</v>
      </c>
      <c r="B824" s="91"/>
    </row>
    <row r="825" spans="1:2" x14ac:dyDescent="0.2">
      <c r="A825" s="6" t="s">
        <v>320</v>
      </c>
      <c r="B825" s="10">
        <v>37</v>
      </c>
    </row>
    <row r="826" spans="1:2" x14ac:dyDescent="0.2">
      <c r="A826" s="32" t="s">
        <v>285</v>
      </c>
      <c r="B826" s="10">
        <v>2</v>
      </c>
    </row>
    <row r="827" spans="1:2" x14ac:dyDescent="0.2">
      <c r="A827" s="32" t="s">
        <v>297</v>
      </c>
      <c r="B827" s="10">
        <v>3</v>
      </c>
    </row>
    <row r="828" spans="1:2" s="30" customFormat="1" x14ac:dyDescent="0.2">
      <c r="A828" s="32" t="s">
        <v>279</v>
      </c>
      <c r="B828" s="27" t="s">
        <v>36</v>
      </c>
    </row>
    <row r="829" spans="1:2" s="30" customFormat="1" x14ac:dyDescent="0.2">
      <c r="A829" s="32" t="s">
        <v>280</v>
      </c>
      <c r="B829" s="10">
        <v>6</v>
      </c>
    </row>
    <row r="830" spans="1:2" s="30" customFormat="1" x14ac:dyDescent="0.2">
      <c r="A830" s="32" t="s">
        <v>281</v>
      </c>
      <c r="B830" s="10">
        <v>16</v>
      </c>
    </row>
    <row r="831" spans="1:2" s="30" customFormat="1" x14ac:dyDescent="0.2">
      <c r="A831" s="32" t="s">
        <v>543</v>
      </c>
      <c r="B831" s="10">
        <v>4</v>
      </c>
    </row>
    <row r="832" spans="1:2" s="30" customFormat="1" x14ac:dyDescent="0.2">
      <c r="A832" s="32" t="s">
        <v>283</v>
      </c>
      <c r="B832" s="105" t="s">
        <v>36</v>
      </c>
    </row>
    <row r="833" spans="1:2" s="30" customFormat="1" x14ac:dyDescent="0.2">
      <c r="A833" s="32" t="s">
        <v>284</v>
      </c>
      <c r="B833" s="27">
        <v>1</v>
      </c>
    </row>
    <row r="834" spans="1:2" s="30" customFormat="1" x14ac:dyDescent="0.2">
      <c r="A834" s="32" t="s">
        <v>286</v>
      </c>
      <c r="B834" s="105" t="s">
        <v>36</v>
      </c>
    </row>
    <row r="835" spans="1:2" s="30" customFormat="1" x14ac:dyDescent="0.2">
      <c r="A835" s="32" t="s">
        <v>288</v>
      </c>
      <c r="B835" s="10">
        <v>176</v>
      </c>
    </row>
    <row r="836" spans="1:2" s="30" customFormat="1" x14ac:dyDescent="0.2">
      <c r="A836" s="32" t="s">
        <v>289</v>
      </c>
      <c r="B836" s="105" t="s">
        <v>36</v>
      </c>
    </row>
    <row r="837" spans="1:2" s="30" customFormat="1" x14ac:dyDescent="0.2">
      <c r="A837" s="32" t="s">
        <v>291</v>
      </c>
      <c r="B837" s="32">
        <v>14</v>
      </c>
    </row>
    <row r="838" spans="1:2" s="30" customFormat="1" x14ac:dyDescent="0.2">
      <c r="A838" s="32" t="s">
        <v>293</v>
      </c>
      <c r="B838" s="105" t="s">
        <v>36</v>
      </c>
    </row>
    <row r="839" spans="1:2" s="30" customFormat="1" x14ac:dyDescent="0.2">
      <c r="A839" s="32" t="s">
        <v>294</v>
      </c>
      <c r="B839" s="134">
        <v>1</v>
      </c>
    </row>
    <row r="840" spans="1:2" s="30" customFormat="1" x14ac:dyDescent="0.2">
      <c r="A840" s="32" t="s">
        <v>295</v>
      </c>
      <c r="B840" s="134" t="s">
        <v>36</v>
      </c>
    </row>
    <row r="841" spans="1:2" s="30" customFormat="1" x14ac:dyDescent="0.2">
      <c r="A841" s="26" t="s">
        <v>4</v>
      </c>
      <c r="B841" s="91">
        <f>SUM(B825:B840)</f>
        <v>260</v>
      </c>
    </row>
    <row r="842" spans="1:2" s="30" customFormat="1" x14ac:dyDescent="0.2">
      <c r="A842" s="85" t="s">
        <v>408</v>
      </c>
      <c r="B842" s="91"/>
    </row>
    <row r="843" spans="1:2" s="30" customFormat="1" x14ac:dyDescent="0.2">
      <c r="A843" s="6" t="s">
        <v>320</v>
      </c>
      <c r="B843" s="10">
        <v>112</v>
      </c>
    </row>
    <row r="844" spans="1:2" s="30" customFormat="1" x14ac:dyDescent="0.2">
      <c r="A844" s="32" t="s">
        <v>285</v>
      </c>
      <c r="B844" s="27" t="s">
        <v>36</v>
      </c>
    </row>
    <row r="845" spans="1:2" s="30" customFormat="1" x14ac:dyDescent="0.2">
      <c r="A845" s="32" t="s">
        <v>297</v>
      </c>
      <c r="B845" s="134">
        <v>2</v>
      </c>
    </row>
    <row r="846" spans="1:2" s="30" customFormat="1" x14ac:dyDescent="0.2">
      <c r="A846" s="32" t="s">
        <v>279</v>
      </c>
      <c r="B846" s="27" t="s">
        <v>36</v>
      </c>
    </row>
    <row r="847" spans="1:2" s="30" customFormat="1" x14ac:dyDescent="0.2">
      <c r="A847" s="32" t="s">
        <v>280</v>
      </c>
      <c r="B847" s="10">
        <v>8</v>
      </c>
    </row>
    <row r="848" spans="1:2" s="30" customFormat="1" x14ac:dyDescent="0.2">
      <c r="A848" s="32" t="s">
        <v>281</v>
      </c>
      <c r="B848" s="10">
        <v>16</v>
      </c>
    </row>
    <row r="849" spans="1:2" s="30" customFormat="1" x14ac:dyDescent="0.2">
      <c r="A849" s="32" t="s">
        <v>543</v>
      </c>
      <c r="B849" s="10">
        <v>2</v>
      </c>
    </row>
    <row r="850" spans="1:2" s="30" customFormat="1" x14ac:dyDescent="0.2">
      <c r="A850" s="32" t="s">
        <v>283</v>
      </c>
      <c r="B850" s="105" t="s">
        <v>36</v>
      </c>
    </row>
    <row r="851" spans="1:2" s="30" customFormat="1" x14ac:dyDescent="0.2">
      <c r="A851" s="32" t="s">
        <v>284</v>
      </c>
      <c r="B851" s="105" t="s">
        <v>36</v>
      </c>
    </row>
    <row r="852" spans="1:2" s="30" customFormat="1" x14ac:dyDescent="0.2">
      <c r="A852" s="32" t="s">
        <v>286</v>
      </c>
      <c r="B852" s="105" t="s">
        <v>36</v>
      </c>
    </row>
    <row r="853" spans="1:2" s="30" customFormat="1" x14ac:dyDescent="0.2">
      <c r="A853" s="32" t="s">
        <v>288</v>
      </c>
      <c r="B853" s="10">
        <v>89</v>
      </c>
    </row>
    <row r="854" spans="1:2" s="30" customFormat="1" x14ac:dyDescent="0.2">
      <c r="A854" s="32" t="s">
        <v>289</v>
      </c>
      <c r="B854" s="32">
        <v>1</v>
      </c>
    </row>
    <row r="855" spans="1:2" s="30" customFormat="1" x14ac:dyDescent="0.2">
      <c r="A855" s="32" t="s">
        <v>291</v>
      </c>
      <c r="B855" s="32">
        <v>2</v>
      </c>
    </row>
    <row r="856" spans="1:2" s="30" customFormat="1" x14ac:dyDescent="0.2">
      <c r="A856" s="32" t="s">
        <v>293</v>
      </c>
      <c r="B856" s="105" t="s">
        <v>36</v>
      </c>
    </row>
    <row r="857" spans="1:2" s="30" customFormat="1" x14ac:dyDescent="0.2">
      <c r="A857" s="32" t="s">
        <v>294</v>
      </c>
      <c r="B857" s="105" t="s">
        <v>36</v>
      </c>
    </row>
    <row r="858" spans="1:2" s="30" customFormat="1" x14ac:dyDescent="0.2">
      <c r="A858" s="32" t="s">
        <v>295</v>
      </c>
      <c r="B858" s="134" t="s">
        <v>36</v>
      </c>
    </row>
    <row r="859" spans="1:2" s="30" customFormat="1" x14ac:dyDescent="0.2">
      <c r="A859" s="26" t="s">
        <v>4</v>
      </c>
      <c r="B859" s="91">
        <f>SUM(B843:B858)</f>
        <v>232</v>
      </c>
    </row>
    <row r="860" spans="1:2" s="30" customFormat="1" x14ac:dyDescent="0.2">
      <c r="A860" s="85" t="s">
        <v>409</v>
      </c>
      <c r="B860" s="91"/>
    </row>
    <row r="861" spans="1:2" s="30" customFormat="1" x14ac:dyDescent="0.2">
      <c r="A861" s="6" t="s">
        <v>320</v>
      </c>
      <c r="B861" s="10">
        <v>170</v>
      </c>
    </row>
    <row r="862" spans="1:2" s="30" customFormat="1" x14ac:dyDescent="0.2">
      <c r="A862" s="32" t="s">
        <v>285</v>
      </c>
      <c r="B862" s="10">
        <v>4</v>
      </c>
    </row>
    <row r="863" spans="1:2" s="30" customFormat="1" x14ac:dyDescent="0.2">
      <c r="A863" s="32" t="s">
        <v>297</v>
      </c>
      <c r="B863" s="27" t="s">
        <v>36</v>
      </c>
    </row>
    <row r="864" spans="1:2" s="30" customFormat="1" x14ac:dyDescent="0.2">
      <c r="A864" s="32" t="s">
        <v>279</v>
      </c>
      <c r="B864" s="27" t="s">
        <v>36</v>
      </c>
    </row>
    <row r="865" spans="1:2" s="30" customFormat="1" x14ac:dyDescent="0.2">
      <c r="A865" s="32" t="s">
        <v>280</v>
      </c>
      <c r="B865" s="10">
        <v>3</v>
      </c>
    </row>
    <row r="866" spans="1:2" s="30" customFormat="1" x14ac:dyDescent="0.2">
      <c r="A866" s="32" t="s">
        <v>281</v>
      </c>
      <c r="B866" s="10">
        <v>28</v>
      </c>
    </row>
    <row r="867" spans="1:2" s="30" customFormat="1" x14ac:dyDescent="0.2">
      <c r="A867" s="32" t="s">
        <v>543</v>
      </c>
      <c r="B867" s="10">
        <v>4</v>
      </c>
    </row>
    <row r="868" spans="1:2" s="30" customFormat="1" x14ac:dyDescent="0.2">
      <c r="A868" s="32" t="s">
        <v>283</v>
      </c>
      <c r="B868" s="105" t="s">
        <v>36</v>
      </c>
    </row>
    <row r="869" spans="1:2" s="30" customFormat="1" x14ac:dyDescent="0.2">
      <c r="A869" s="32" t="s">
        <v>284</v>
      </c>
      <c r="B869" s="105" t="s">
        <v>36</v>
      </c>
    </row>
    <row r="870" spans="1:2" s="30" customFormat="1" x14ac:dyDescent="0.2">
      <c r="A870" s="32" t="s">
        <v>286</v>
      </c>
      <c r="B870" s="105" t="s">
        <v>36</v>
      </c>
    </row>
    <row r="871" spans="1:2" s="30" customFormat="1" x14ac:dyDescent="0.2">
      <c r="A871" s="32" t="s">
        <v>288</v>
      </c>
      <c r="B871" s="10">
        <v>39</v>
      </c>
    </row>
    <row r="872" spans="1:2" s="30" customFormat="1" x14ac:dyDescent="0.2">
      <c r="A872" s="32" t="s">
        <v>289</v>
      </c>
      <c r="B872" s="32">
        <v>4</v>
      </c>
    </row>
    <row r="873" spans="1:2" s="30" customFormat="1" x14ac:dyDescent="0.2">
      <c r="A873" s="32" t="s">
        <v>291</v>
      </c>
      <c r="B873" s="32">
        <v>3</v>
      </c>
    </row>
    <row r="874" spans="1:2" s="30" customFormat="1" x14ac:dyDescent="0.2">
      <c r="A874" s="32" t="s">
        <v>293</v>
      </c>
      <c r="B874" s="105" t="s">
        <v>36</v>
      </c>
    </row>
    <row r="875" spans="1:2" s="30" customFormat="1" x14ac:dyDescent="0.2">
      <c r="A875" s="32" t="s">
        <v>294</v>
      </c>
      <c r="B875" s="32">
        <v>1</v>
      </c>
    </row>
    <row r="876" spans="1:2" s="30" customFormat="1" x14ac:dyDescent="0.2">
      <c r="A876" s="32" t="s">
        <v>295</v>
      </c>
      <c r="B876" s="105">
        <v>2</v>
      </c>
    </row>
    <row r="877" spans="1:2" s="30" customFormat="1" x14ac:dyDescent="0.2">
      <c r="A877" s="26" t="s">
        <v>4</v>
      </c>
      <c r="B877" s="91">
        <f>SUM(B861:B876)</f>
        <v>258</v>
      </c>
    </row>
    <row r="878" spans="1:2" s="30" customFormat="1" x14ac:dyDescent="0.2">
      <c r="A878" s="85" t="s">
        <v>410</v>
      </c>
      <c r="B878" s="91"/>
    </row>
    <row r="879" spans="1:2" s="30" customFormat="1" x14ac:dyDescent="0.2">
      <c r="A879" s="6" t="s">
        <v>320</v>
      </c>
      <c r="B879" s="10">
        <v>119</v>
      </c>
    </row>
    <row r="880" spans="1:2" s="30" customFormat="1" x14ac:dyDescent="0.2">
      <c r="A880" s="32" t="s">
        <v>285</v>
      </c>
      <c r="B880" s="10">
        <v>2</v>
      </c>
    </row>
    <row r="881" spans="1:2" s="30" customFormat="1" x14ac:dyDescent="0.2">
      <c r="A881" s="32" t="s">
        <v>297</v>
      </c>
      <c r="B881" s="27">
        <v>1</v>
      </c>
    </row>
    <row r="882" spans="1:2" s="30" customFormat="1" x14ac:dyDescent="0.2">
      <c r="A882" s="32" t="s">
        <v>279</v>
      </c>
      <c r="B882" s="27" t="s">
        <v>36</v>
      </c>
    </row>
    <row r="883" spans="1:2" s="30" customFormat="1" x14ac:dyDescent="0.2">
      <c r="A883" s="32" t="s">
        <v>280</v>
      </c>
      <c r="B883" s="27">
        <v>4</v>
      </c>
    </row>
    <row r="884" spans="1:2" s="30" customFormat="1" x14ac:dyDescent="0.2">
      <c r="A884" s="32" t="s">
        <v>281</v>
      </c>
      <c r="B884" s="10">
        <v>22</v>
      </c>
    </row>
    <row r="885" spans="1:2" s="30" customFormat="1" x14ac:dyDescent="0.2">
      <c r="A885" s="32" t="s">
        <v>543</v>
      </c>
      <c r="B885" s="10">
        <v>3</v>
      </c>
    </row>
    <row r="886" spans="1:2" s="30" customFormat="1" x14ac:dyDescent="0.2">
      <c r="A886" s="32" t="s">
        <v>283</v>
      </c>
      <c r="B886" s="105" t="s">
        <v>36</v>
      </c>
    </row>
    <row r="887" spans="1:2" s="30" customFormat="1" x14ac:dyDescent="0.2">
      <c r="A887" s="32" t="s">
        <v>284</v>
      </c>
      <c r="B887" s="105" t="s">
        <v>36</v>
      </c>
    </row>
    <row r="888" spans="1:2" s="30" customFormat="1" x14ac:dyDescent="0.2">
      <c r="A888" s="32" t="s">
        <v>286</v>
      </c>
      <c r="B888" s="105" t="s">
        <v>36</v>
      </c>
    </row>
    <row r="889" spans="1:2" s="30" customFormat="1" x14ac:dyDescent="0.2">
      <c r="A889" s="32" t="s">
        <v>288</v>
      </c>
      <c r="B889" s="10">
        <v>10</v>
      </c>
    </row>
    <row r="890" spans="1:2" s="30" customFormat="1" x14ac:dyDescent="0.2">
      <c r="A890" s="32" t="s">
        <v>289</v>
      </c>
      <c r="B890" s="32">
        <v>1</v>
      </c>
    </row>
    <row r="891" spans="1:2" s="30" customFormat="1" x14ac:dyDescent="0.2">
      <c r="A891" s="32" t="s">
        <v>291</v>
      </c>
      <c r="B891" s="105" t="s">
        <v>36</v>
      </c>
    </row>
    <row r="892" spans="1:2" s="30" customFormat="1" x14ac:dyDescent="0.2">
      <c r="A892" s="32" t="s">
        <v>293</v>
      </c>
      <c r="B892" s="105" t="s">
        <v>36</v>
      </c>
    </row>
    <row r="893" spans="1:2" s="30" customFormat="1" x14ac:dyDescent="0.2">
      <c r="A893" s="32" t="s">
        <v>294</v>
      </c>
      <c r="B893" s="32">
        <v>2</v>
      </c>
    </row>
    <row r="894" spans="1:2" s="30" customFormat="1" x14ac:dyDescent="0.2">
      <c r="A894" s="32" t="s">
        <v>295</v>
      </c>
      <c r="B894" s="105" t="s">
        <v>36</v>
      </c>
    </row>
    <row r="895" spans="1:2" s="30" customFormat="1" x14ac:dyDescent="0.2">
      <c r="A895" s="26" t="s">
        <v>4</v>
      </c>
      <c r="B895" s="91">
        <f>SUM(B879:B894)</f>
        <v>164</v>
      </c>
    </row>
    <row r="896" spans="1:2" s="30" customFormat="1" x14ac:dyDescent="0.2">
      <c r="A896" s="85" t="s">
        <v>411</v>
      </c>
      <c r="B896" s="91"/>
    </row>
    <row r="897" spans="1:2" s="30" customFormat="1" x14ac:dyDescent="0.2">
      <c r="A897" s="6" t="s">
        <v>320</v>
      </c>
      <c r="B897" s="10">
        <v>90</v>
      </c>
    </row>
    <row r="898" spans="1:2" s="30" customFormat="1" x14ac:dyDescent="0.2">
      <c r="A898" s="32" t="s">
        <v>285</v>
      </c>
      <c r="B898" s="27">
        <v>2</v>
      </c>
    </row>
    <row r="899" spans="1:2" s="30" customFormat="1" x14ac:dyDescent="0.2">
      <c r="A899" s="32" t="s">
        <v>297</v>
      </c>
      <c r="B899" s="27" t="s">
        <v>36</v>
      </c>
    </row>
    <row r="900" spans="1:2" s="30" customFormat="1" x14ac:dyDescent="0.2">
      <c r="A900" s="32" t="s">
        <v>279</v>
      </c>
      <c r="B900" s="27">
        <v>1</v>
      </c>
    </row>
    <row r="901" spans="1:2" s="30" customFormat="1" x14ac:dyDescent="0.2">
      <c r="A901" s="32" t="s">
        <v>280</v>
      </c>
      <c r="B901" s="27">
        <v>5</v>
      </c>
    </row>
    <row r="902" spans="1:2" s="30" customFormat="1" x14ac:dyDescent="0.2">
      <c r="A902" s="32" t="s">
        <v>281</v>
      </c>
      <c r="B902" s="27">
        <v>23</v>
      </c>
    </row>
    <row r="903" spans="1:2" s="30" customFormat="1" x14ac:dyDescent="0.2">
      <c r="A903" s="32" t="s">
        <v>543</v>
      </c>
      <c r="B903" s="27">
        <v>2</v>
      </c>
    </row>
    <row r="904" spans="1:2" s="30" customFormat="1" x14ac:dyDescent="0.2">
      <c r="A904" s="32" t="s">
        <v>283</v>
      </c>
      <c r="B904" s="105" t="s">
        <v>36</v>
      </c>
    </row>
    <row r="905" spans="1:2" s="30" customFormat="1" x14ac:dyDescent="0.2">
      <c r="A905" s="32" t="s">
        <v>284</v>
      </c>
      <c r="B905" s="105" t="s">
        <v>36</v>
      </c>
    </row>
    <row r="906" spans="1:2" s="30" customFormat="1" x14ac:dyDescent="0.2">
      <c r="A906" s="32" t="s">
        <v>286</v>
      </c>
      <c r="B906" s="105" t="s">
        <v>36</v>
      </c>
    </row>
    <row r="907" spans="1:2" s="30" customFormat="1" x14ac:dyDescent="0.2">
      <c r="A907" s="32" t="s">
        <v>288</v>
      </c>
      <c r="B907" s="27">
        <v>2</v>
      </c>
    </row>
    <row r="908" spans="1:2" s="30" customFormat="1" x14ac:dyDescent="0.2">
      <c r="A908" s="32" t="s">
        <v>289</v>
      </c>
      <c r="B908" s="36">
        <v>3</v>
      </c>
    </row>
    <row r="909" spans="1:2" s="30" customFormat="1" x14ac:dyDescent="0.2">
      <c r="A909" s="32" t="s">
        <v>291</v>
      </c>
      <c r="B909" s="105" t="s">
        <v>36</v>
      </c>
    </row>
    <row r="910" spans="1:2" s="30" customFormat="1" x14ac:dyDescent="0.2">
      <c r="A910" s="32" t="s">
        <v>293</v>
      </c>
      <c r="B910" s="105" t="s">
        <v>36</v>
      </c>
    </row>
    <row r="911" spans="1:2" s="30" customFormat="1" x14ac:dyDescent="0.2">
      <c r="A911" s="32" t="s">
        <v>294</v>
      </c>
      <c r="B911" s="134">
        <v>1</v>
      </c>
    </row>
    <row r="912" spans="1:2" s="30" customFormat="1" x14ac:dyDescent="0.2">
      <c r="A912" s="32" t="s">
        <v>295</v>
      </c>
      <c r="B912" s="105" t="s">
        <v>36</v>
      </c>
    </row>
    <row r="913" spans="1:2" s="30" customFormat="1" x14ac:dyDescent="0.2">
      <c r="A913" s="26" t="s">
        <v>4</v>
      </c>
      <c r="B913" s="91">
        <f>SUM(B897:B912)</f>
        <v>129</v>
      </c>
    </row>
    <row r="914" spans="1:2" s="30" customFormat="1" x14ac:dyDescent="0.2">
      <c r="A914" s="85" t="s">
        <v>412</v>
      </c>
      <c r="B914" s="91"/>
    </row>
    <row r="915" spans="1:2" s="30" customFormat="1" x14ac:dyDescent="0.2">
      <c r="A915" s="6" t="s">
        <v>320</v>
      </c>
      <c r="B915" s="10">
        <v>146</v>
      </c>
    </row>
    <row r="916" spans="1:2" s="30" customFormat="1" x14ac:dyDescent="0.2">
      <c r="A916" s="32" t="s">
        <v>285</v>
      </c>
      <c r="B916" s="27">
        <v>2</v>
      </c>
    </row>
    <row r="917" spans="1:2" s="30" customFormat="1" x14ac:dyDescent="0.2">
      <c r="A917" s="32" t="s">
        <v>297</v>
      </c>
      <c r="B917" s="27" t="s">
        <v>36</v>
      </c>
    </row>
    <row r="918" spans="1:2" s="30" customFormat="1" x14ac:dyDescent="0.2">
      <c r="A918" s="32" t="s">
        <v>279</v>
      </c>
      <c r="B918" s="27" t="s">
        <v>36</v>
      </c>
    </row>
    <row r="919" spans="1:2" s="30" customFormat="1" x14ac:dyDescent="0.2">
      <c r="A919" s="32" t="s">
        <v>280</v>
      </c>
      <c r="B919" s="27">
        <v>19</v>
      </c>
    </row>
    <row r="920" spans="1:2" s="30" customFormat="1" x14ac:dyDescent="0.2">
      <c r="A920" s="32" t="s">
        <v>281</v>
      </c>
      <c r="B920" s="27">
        <v>33</v>
      </c>
    </row>
    <row r="921" spans="1:2" s="30" customFormat="1" x14ac:dyDescent="0.2">
      <c r="A921" s="32" t="s">
        <v>543</v>
      </c>
      <c r="B921" s="27">
        <v>2</v>
      </c>
    </row>
    <row r="922" spans="1:2" s="30" customFormat="1" x14ac:dyDescent="0.2">
      <c r="A922" s="32" t="s">
        <v>283</v>
      </c>
      <c r="B922" s="105" t="s">
        <v>36</v>
      </c>
    </row>
    <row r="923" spans="1:2" s="30" customFormat="1" x14ac:dyDescent="0.2">
      <c r="A923" s="32" t="s">
        <v>284</v>
      </c>
      <c r="B923" s="105" t="s">
        <v>36</v>
      </c>
    </row>
    <row r="924" spans="1:2" s="30" customFormat="1" x14ac:dyDescent="0.2">
      <c r="A924" s="32" t="s">
        <v>286</v>
      </c>
      <c r="B924" s="105" t="s">
        <v>36</v>
      </c>
    </row>
    <row r="925" spans="1:2" s="30" customFormat="1" x14ac:dyDescent="0.2">
      <c r="A925" s="32" t="s">
        <v>288</v>
      </c>
      <c r="B925" s="27">
        <v>3</v>
      </c>
    </row>
    <row r="926" spans="1:2" s="30" customFormat="1" x14ac:dyDescent="0.2">
      <c r="A926" s="32" t="s">
        <v>289</v>
      </c>
      <c r="B926" s="36">
        <v>2</v>
      </c>
    </row>
    <row r="927" spans="1:2" s="30" customFormat="1" x14ac:dyDescent="0.2">
      <c r="A927" s="32" t="s">
        <v>291</v>
      </c>
      <c r="B927" s="105" t="s">
        <v>36</v>
      </c>
    </row>
    <row r="928" spans="1:2" s="30" customFormat="1" x14ac:dyDescent="0.2">
      <c r="A928" s="32" t="s">
        <v>293</v>
      </c>
      <c r="B928" s="105" t="s">
        <v>36</v>
      </c>
    </row>
    <row r="929" spans="1:2" s="30" customFormat="1" x14ac:dyDescent="0.2">
      <c r="A929" s="32" t="s">
        <v>294</v>
      </c>
      <c r="B929" s="105" t="s">
        <v>36</v>
      </c>
    </row>
    <row r="930" spans="1:2" s="30" customFormat="1" x14ac:dyDescent="0.2">
      <c r="A930" s="32" t="s">
        <v>295</v>
      </c>
      <c r="B930" s="105" t="s">
        <v>36</v>
      </c>
    </row>
    <row r="931" spans="1:2" s="30" customFormat="1" x14ac:dyDescent="0.2">
      <c r="A931" s="26" t="s">
        <v>4</v>
      </c>
      <c r="B931" s="48">
        <f>SUM(B915:B930)</f>
        <v>207</v>
      </c>
    </row>
    <row r="932" spans="1:2" s="30" customFormat="1" x14ac:dyDescent="0.2">
      <c r="A932" s="85" t="s">
        <v>413</v>
      </c>
      <c r="B932" s="91"/>
    </row>
    <row r="933" spans="1:2" s="30" customFormat="1" x14ac:dyDescent="0.2">
      <c r="A933" s="6" t="s">
        <v>320</v>
      </c>
      <c r="B933" s="27">
        <v>104</v>
      </c>
    </row>
    <row r="934" spans="1:2" s="30" customFormat="1" x14ac:dyDescent="0.2">
      <c r="A934" s="32" t="s">
        <v>285</v>
      </c>
      <c r="B934" s="27" t="s">
        <v>36</v>
      </c>
    </row>
    <row r="935" spans="1:2" s="30" customFormat="1" x14ac:dyDescent="0.2">
      <c r="A935" s="32" t="s">
        <v>297</v>
      </c>
      <c r="B935" s="27" t="s">
        <v>36</v>
      </c>
    </row>
    <row r="936" spans="1:2" s="30" customFormat="1" x14ac:dyDescent="0.2">
      <c r="A936" s="32" t="s">
        <v>279</v>
      </c>
      <c r="B936" s="27" t="s">
        <v>36</v>
      </c>
    </row>
    <row r="937" spans="1:2" s="30" customFormat="1" x14ac:dyDescent="0.2">
      <c r="A937" s="32" t="s">
        <v>280</v>
      </c>
      <c r="B937" s="27">
        <v>20</v>
      </c>
    </row>
    <row r="938" spans="1:2" s="30" customFormat="1" x14ac:dyDescent="0.2">
      <c r="A938" s="32" t="s">
        <v>281</v>
      </c>
      <c r="B938" s="27">
        <v>32</v>
      </c>
    </row>
    <row r="939" spans="1:2" s="30" customFormat="1" x14ac:dyDescent="0.2">
      <c r="A939" s="32" t="s">
        <v>543</v>
      </c>
      <c r="B939" s="27">
        <v>5</v>
      </c>
    </row>
    <row r="940" spans="1:2" s="30" customFormat="1" x14ac:dyDescent="0.2">
      <c r="A940" s="32" t="s">
        <v>283</v>
      </c>
      <c r="B940" s="105" t="s">
        <v>36</v>
      </c>
    </row>
    <row r="941" spans="1:2" s="30" customFormat="1" x14ac:dyDescent="0.2">
      <c r="A941" s="32" t="s">
        <v>284</v>
      </c>
      <c r="B941" s="105" t="s">
        <v>36</v>
      </c>
    </row>
    <row r="942" spans="1:2" s="30" customFormat="1" x14ac:dyDescent="0.2">
      <c r="A942" s="32" t="s">
        <v>286</v>
      </c>
      <c r="B942" s="134">
        <v>1</v>
      </c>
    </row>
    <row r="943" spans="1:2" s="30" customFormat="1" x14ac:dyDescent="0.2">
      <c r="A943" s="32" t="s">
        <v>288</v>
      </c>
      <c r="B943" s="105" t="s">
        <v>36</v>
      </c>
    </row>
    <row r="944" spans="1:2" s="30" customFormat="1" x14ac:dyDescent="0.2">
      <c r="A944" s="32" t="s">
        <v>289</v>
      </c>
      <c r="B944" s="36">
        <v>3</v>
      </c>
    </row>
    <row r="945" spans="1:2" s="30" customFormat="1" x14ac:dyDescent="0.2">
      <c r="A945" s="32" t="s">
        <v>291</v>
      </c>
      <c r="B945" s="36">
        <v>7</v>
      </c>
    </row>
    <row r="946" spans="1:2" s="30" customFormat="1" x14ac:dyDescent="0.2">
      <c r="A946" s="32" t="s">
        <v>293</v>
      </c>
      <c r="B946" s="105" t="s">
        <v>36</v>
      </c>
    </row>
    <row r="947" spans="1:2" s="30" customFormat="1" x14ac:dyDescent="0.2">
      <c r="A947" s="32" t="s">
        <v>294</v>
      </c>
      <c r="B947" s="134">
        <v>1</v>
      </c>
    </row>
    <row r="948" spans="1:2" s="30" customFormat="1" x14ac:dyDescent="0.2">
      <c r="A948" s="32" t="s">
        <v>295</v>
      </c>
      <c r="B948" s="134">
        <v>1</v>
      </c>
    </row>
    <row r="949" spans="1:2" s="30" customFormat="1" x14ac:dyDescent="0.2">
      <c r="A949" s="26" t="s">
        <v>4</v>
      </c>
      <c r="B949" s="91">
        <f>SUM(B933:B948)</f>
        <v>174</v>
      </c>
    </row>
    <row r="950" spans="1:2" s="30" customFormat="1" x14ac:dyDescent="0.2">
      <c r="A950" s="85" t="s">
        <v>414</v>
      </c>
    </row>
    <row r="951" spans="1:2" s="30" customFormat="1" x14ac:dyDescent="0.2">
      <c r="A951" s="6" t="s">
        <v>320</v>
      </c>
      <c r="B951" s="10">
        <v>53</v>
      </c>
    </row>
    <row r="952" spans="1:2" s="30" customFormat="1" x14ac:dyDescent="0.2">
      <c r="A952" s="32" t="s">
        <v>285</v>
      </c>
      <c r="B952" s="27" t="s">
        <v>36</v>
      </c>
    </row>
    <row r="953" spans="1:2" s="30" customFormat="1" x14ac:dyDescent="0.2">
      <c r="A953" s="32" t="s">
        <v>297</v>
      </c>
      <c r="B953" s="27" t="s">
        <v>36</v>
      </c>
    </row>
    <row r="954" spans="1:2" s="30" customFormat="1" x14ac:dyDescent="0.2">
      <c r="A954" s="32" t="s">
        <v>279</v>
      </c>
      <c r="B954" s="27" t="s">
        <v>36</v>
      </c>
    </row>
    <row r="955" spans="1:2" s="30" customFormat="1" x14ac:dyDescent="0.2">
      <c r="A955" s="32" t="s">
        <v>280</v>
      </c>
      <c r="B955" s="10">
        <v>2</v>
      </c>
    </row>
    <row r="956" spans="1:2" s="30" customFormat="1" x14ac:dyDescent="0.2">
      <c r="A956" s="32" t="s">
        <v>281</v>
      </c>
      <c r="B956" s="10">
        <v>15</v>
      </c>
    </row>
    <row r="957" spans="1:2" s="30" customFormat="1" x14ac:dyDescent="0.2">
      <c r="A957" s="32" t="s">
        <v>543</v>
      </c>
      <c r="B957" s="10">
        <v>3</v>
      </c>
    </row>
    <row r="958" spans="1:2" s="30" customFormat="1" x14ac:dyDescent="0.2">
      <c r="A958" s="32" t="s">
        <v>283</v>
      </c>
      <c r="B958" s="105" t="s">
        <v>36</v>
      </c>
    </row>
    <row r="959" spans="1:2" s="30" customFormat="1" x14ac:dyDescent="0.2">
      <c r="A959" s="32" t="s">
        <v>284</v>
      </c>
      <c r="B959" s="105" t="s">
        <v>36</v>
      </c>
    </row>
    <row r="960" spans="1:2" s="30" customFormat="1" x14ac:dyDescent="0.2">
      <c r="A960" s="32" t="s">
        <v>286</v>
      </c>
      <c r="B960" s="105" t="s">
        <v>36</v>
      </c>
    </row>
    <row r="961" spans="1:2" s="30" customFormat="1" x14ac:dyDescent="0.2">
      <c r="A961" s="32" t="s">
        <v>288</v>
      </c>
      <c r="B961" s="134">
        <v>1</v>
      </c>
    </row>
    <row r="962" spans="1:2" s="30" customFormat="1" x14ac:dyDescent="0.2">
      <c r="A962" s="32" t="s">
        <v>289</v>
      </c>
      <c r="B962" s="32">
        <v>1</v>
      </c>
    </row>
    <row r="963" spans="1:2" s="30" customFormat="1" x14ac:dyDescent="0.2">
      <c r="A963" s="32" t="s">
        <v>291</v>
      </c>
      <c r="B963" s="32">
        <v>2</v>
      </c>
    </row>
    <row r="964" spans="1:2" s="30" customFormat="1" x14ac:dyDescent="0.2">
      <c r="A964" s="32" t="s">
        <v>293</v>
      </c>
      <c r="B964" s="105" t="s">
        <v>36</v>
      </c>
    </row>
    <row r="965" spans="1:2" s="30" customFormat="1" x14ac:dyDescent="0.2">
      <c r="A965" s="32" t="s">
        <v>294</v>
      </c>
      <c r="B965" s="105" t="s">
        <v>36</v>
      </c>
    </row>
    <row r="966" spans="1:2" s="30" customFormat="1" x14ac:dyDescent="0.2">
      <c r="A966" s="32" t="s">
        <v>295</v>
      </c>
      <c r="B966" s="105" t="s">
        <v>36</v>
      </c>
    </row>
    <row r="967" spans="1:2" s="30" customFormat="1" x14ac:dyDescent="0.2">
      <c r="A967" s="136" t="s">
        <v>4</v>
      </c>
      <c r="B967" s="122">
        <f>SUM(B951:B966)</f>
        <v>77</v>
      </c>
    </row>
    <row r="968" spans="1:2" s="30" customFormat="1" x14ac:dyDescent="0.2">
      <c r="A968" s="26"/>
      <c r="B968"/>
    </row>
    <row r="969" spans="1:2" s="30" customFormat="1" x14ac:dyDescent="0.2">
      <c r="A969" s="8" t="s">
        <v>567</v>
      </c>
      <c r="B969"/>
    </row>
    <row r="970" spans="1:2" s="30" customFormat="1" x14ac:dyDescent="0.2">
      <c r="A970"/>
      <c r="B970"/>
    </row>
    <row r="971" spans="1:2" s="30" customFormat="1" x14ac:dyDescent="0.2">
      <c r="A971"/>
      <c r="B971"/>
    </row>
    <row r="972" spans="1:2" s="30" customFormat="1" x14ac:dyDescent="0.2">
      <c r="A972"/>
      <c r="B972"/>
    </row>
    <row r="973" spans="1:2" s="30" customFormat="1" ht="15.75" x14ac:dyDescent="0.25">
      <c r="A973" s="31" t="s">
        <v>1069</v>
      </c>
      <c r="B973"/>
    </row>
    <row r="974" spans="1:2" s="30" customFormat="1" x14ac:dyDescent="0.2">
      <c r="A974" s="34"/>
      <c r="B974" s="233">
        <v>1954</v>
      </c>
    </row>
    <row r="975" spans="1:2" s="30" customFormat="1" x14ac:dyDescent="0.2">
      <c r="A975" s="87" t="s">
        <v>1070</v>
      </c>
      <c r="B975" s="110"/>
    </row>
    <row r="976" spans="1:2" s="30" customFormat="1" x14ac:dyDescent="0.2">
      <c r="A976" s="118" t="s">
        <v>600</v>
      </c>
      <c r="B976" s="43"/>
    </row>
    <row r="977" spans="1:2" s="30" customFormat="1" x14ac:dyDescent="0.2">
      <c r="A977" s="93" t="s">
        <v>322</v>
      </c>
      <c r="B977" s="97">
        <v>18</v>
      </c>
    </row>
    <row r="978" spans="1:2" s="30" customFormat="1" x14ac:dyDescent="0.2">
      <c r="A978" s="119" t="s">
        <v>323</v>
      </c>
      <c r="B978" s="43">
        <v>3</v>
      </c>
    </row>
    <row r="979" spans="1:2" s="30" customFormat="1" x14ac:dyDescent="0.2">
      <c r="A979" s="119" t="s">
        <v>324</v>
      </c>
      <c r="B979" s="43">
        <f>SUM(B977:B978)</f>
        <v>21</v>
      </c>
    </row>
    <row r="980" spans="1:2" s="30" customFormat="1" x14ac:dyDescent="0.2">
      <c r="A980" s="100" t="s">
        <v>5</v>
      </c>
      <c r="B980" s="43"/>
    </row>
    <row r="981" spans="1:2" s="30" customFormat="1" x14ac:dyDescent="0.2">
      <c r="A981" s="119" t="s">
        <v>325</v>
      </c>
      <c r="B981" s="68" t="s">
        <v>36</v>
      </c>
    </row>
    <row r="982" spans="1:2" s="30" customFormat="1" x14ac:dyDescent="0.2">
      <c r="A982" s="119" t="s">
        <v>326</v>
      </c>
      <c r="B982" s="97" t="s">
        <v>36</v>
      </c>
    </row>
    <row r="983" spans="1:2" s="30" customFormat="1" x14ac:dyDescent="0.2">
      <c r="A983" s="100" t="s">
        <v>327</v>
      </c>
      <c r="B983" s="43">
        <v>21</v>
      </c>
    </row>
    <row r="984" spans="1:2" s="30" customFormat="1" x14ac:dyDescent="0.2">
      <c r="A984" s="118" t="s">
        <v>416</v>
      </c>
      <c r="B984" s="43"/>
    </row>
    <row r="985" spans="1:2" s="30" customFormat="1" x14ac:dyDescent="0.2">
      <c r="A985" s="119" t="s">
        <v>328</v>
      </c>
      <c r="B985" s="43">
        <v>7</v>
      </c>
    </row>
    <row r="986" spans="1:2" s="30" customFormat="1" x14ac:dyDescent="0.2">
      <c r="A986" s="119" t="s">
        <v>329</v>
      </c>
      <c r="B986" s="68" t="s">
        <v>36</v>
      </c>
    </row>
    <row r="987" spans="1:2" s="30" customFormat="1" x14ac:dyDescent="0.2">
      <c r="A987" s="119" t="s">
        <v>330</v>
      </c>
      <c r="B987" s="43">
        <v>13</v>
      </c>
    </row>
    <row r="988" spans="1:2" s="30" customFormat="1" x14ac:dyDescent="0.2">
      <c r="A988" s="119" t="s">
        <v>332</v>
      </c>
      <c r="B988" s="43">
        <v>1</v>
      </c>
    </row>
    <row r="989" spans="1:2" s="30" customFormat="1" x14ac:dyDescent="0.2">
      <c r="A989" s="119" t="s">
        <v>331</v>
      </c>
      <c r="B989" s="68" t="s">
        <v>36</v>
      </c>
    </row>
    <row r="990" spans="1:2" s="30" customFormat="1" x14ac:dyDescent="0.2">
      <c r="A990" s="206" t="s">
        <v>333</v>
      </c>
      <c r="B990" s="205">
        <f>SUM(B985:B989)</f>
        <v>21</v>
      </c>
    </row>
    <row r="991" spans="1:2" s="30" customFormat="1" x14ac:dyDescent="0.2">
      <c r="A991"/>
      <c r="B991"/>
    </row>
    <row r="992" spans="1:2" s="30" customFormat="1" x14ac:dyDescent="0.2">
      <c r="A992" s="85" t="s">
        <v>892</v>
      </c>
      <c r="B992"/>
    </row>
    <row r="993" spans="1:2" s="30" customFormat="1" x14ac:dyDescent="0.2">
      <c r="A993" s="84" t="s">
        <v>601</v>
      </c>
      <c r="B993">
        <v>21</v>
      </c>
    </row>
    <row r="994" spans="1:2" s="30" customFormat="1" x14ac:dyDescent="0.2">
      <c r="A994" s="84" t="s">
        <v>602</v>
      </c>
      <c r="B994">
        <v>18</v>
      </c>
    </row>
    <row r="995" spans="1:2" s="30" customFormat="1" x14ac:dyDescent="0.2">
      <c r="A995" s="84" t="s">
        <v>603</v>
      </c>
      <c r="B995">
        <v>3</v>
      </c>
    </row>
    <row r="996" spans="1:2" s="30" customFormat="1" x14ac:dyDescent="0.2">
      <c r="A996" s="208" t="s">
        <v>604</v>
      </c>
      <c r="B996" s="58">
        <f>SUM(B993:B995)</f>
        <v>42</v>
      </c>
    </row>
    <row r="997" spans="1:2" s="30" customFormat="1" x14ac:dyDescent="0.2">
      <c r="A997"/>
      <c r="B997"/>
    </row>
    <row r="998" spans="1:2" s="30" customFormat="1" x14ac:dyDescent="0.2">
      <c r="A998" s="85" t="s">
        <v>893</v>
      </c>
      <c r="B998"/>
    </row>
    <row r="999" spans="1:2" s="30" customFormat="1" x14ac:dyDescent="0.2">
      <c r="A999" s="84" t="s">
        <v>605</v>
      </c>
      <c r="B999">
        <v>27</v>
      </c>
    </row>
    <row r="1000" spans="1:2" s="30" customFormat="1" x14ac:dyDescent="0.2">
      <c r="A1000" s="84" t="s">
        <v>606</v>
      </c>
      <c r="B1000">
        <v>18</v>
      </c>
    </row>
    <row r="1001" spans="1:2" s="30" customFormat="1" x14ac:dyDescent="0.2">
      <c r="A1001" s="208" t="s">
        <v>607</v>
      </c>
      <c r="B1001" s="58">
        <v>59</v>
      </c>
    </row>
    <row r="1002" spans="1:2" s="30" customFormat="1" x14ac:dyDescent="0.2">
      <c r="A1002" s="140" t="s">
        <v>604</v>
      </c>
      <c r="B1002" s="108">
        <f>SUM(B999:B1001)</f>
        <v>104</v>
      </c>
    </row>
    <row r="1003" spans="1:2" s="30" customFormat="1" x14ac:dyDescent="0.2">
      <c r="A1003" s="208"/>
      <c r="B1003" s="58"/>
    </row>
    <row r="1004" spans="1:2" s="30" customFormat="1" x14ac:dyDescent="0.2">
      <c r="A1004" s="8" t="s">
        <v>567</v>
      </c>
      <c r="B1004" s="58"/>
    </row>
    <row r="1005" spans="1:2" s="30" customFormat="1" x14ac:dyDescent="0.2">
      <c r="A1005" s="8"/>
      <c r="B1005" s="58"/>
    </row>
    <row r="1006" spans="1:2" s="30" customFormat="1" x14ac:dyDescent="0.2">
      <c r="A1006" s="8"/>
      <c r="B1006" s="58"/>
    </row>
    <row r="1007" spans="1:2" s="30" customFormat="1" x14ac:dyDescent="0.2">
      <c r="A1007" s="8"/>
      <c r="B1007" s="58"/>
    </row>
    <row r="1008" spans="1:2" s="30" customFormat="1" ht="39.75" customHeight="1" x14ac:dyDescent="0.25">
      <c r="A1008" s="314" t="s">
        <v>1108</v>
      </c>
      <c r="B1008" s="321"/>
    </row>
    <row r="1009" spans="1:2" s="30" customFormat="1" x14ac:dyDescent="0.2">
      <c r="A1009" s="181"/>
      <c r="B1009" s="233">
        <v>1954</v>
      </c>
    </row>
    <row r="1010" spans="1:2" s="30" customFormat="1" x14ac:dyDescent="0.2">
      <c r="A1010" s="150" t="s">
        <v>168</v>
      </c>
      <c r="B1010" s="43">
        <v>114</v>
      </c>
    </row>
    <row r="1011" spans="1:2" s="30" customFormat="1" x14ac:dyDescent="0.2">
      <c r="A1011" s="150" t="s">
        <v>167</v>
      </c>
      <c r="B1011" s="43">
        <v>398</v>
      </c>
    </row>
    <row r="1012" spans="1:2" x14ac:dyDescent="0.2">
      <c r="A1012" s="150" t="s">
        <v>150</v>
      </c>
      <c r="B1012" s="43"/>
    </row>
    <row r="1013" spans="1:2" s="30" customFormat="1" x14ac:dyDescent="0.2">
      <c r="A1013" s="118" t="s">
        <v>334</v>
      </c>
      <c r="B1013" s="43"/>
    </row>
    <row r="1014" spans="1:2" s="30" customFormat="1" x14ac:dyDescent="0.2">
      <c r="A1014" s="100" t="s">
        <v>335</v>
      </c>
      <c r="B1014" s="43">
        <v>155</v>
      </c>
    </row>
    <row r="1015" spans="1:2" s="30" customFormat="1" x14ac:dyDescent="0.2">
      <c r="A1015" s="100" t="s">
        <v>336</v>
      </c>
      <c r="B1015" s="43">
        <v>243</v>
      </c>
    </row>
    <row r="1016" spans="1:2" s="30" customFormat="1" x14ac:dyDescent="0.2">
      <c r="A1016" s="118" t="s">
        <v>337</v>
      </c>
      <c r="B1016" s="43"/>
    </row>
    <row r="1017" spans="1:2" s="30" customFormat="1" x14ac:dyDescent="0.2">
      <c r="A1017" s="100" t="s">
        <v>338</v>
      </c>
      <c r="B1017" s="43">
        <v>103</v>
      </c>
    </row>
    <row r="1018" spans="1:2" s="30" customFormat="1" x14ac:dyDescent="0.2">
      <c r="A1018" s="100" t="s">
        <v>339</v>
      </c>
      <c r="B1018" s="43">
        <v>234</v>
      </c>
    </row>
    <row r="1019" spans="1:2" s="30" customFormat="1" x14ac:dyDescent="0.2">
      <c r="A1019" s="100" t="s">
        <v>340</v>
      </c>
      <c r="B1019" s="43">
        <v>61</v>
      </c>
    </row>
    <row r="1020" spans="1:2" s="30" customFormat="1" x14ac:dyDescent="0.2">
      <c r="A1020" s="118" t="s">
        <v>341</v>
      </c>
      <c r="B1020" s="43"/>
    </row>
    <row r="1021" spans="1:2" s="30" customFormat="1" x14ac:dyDescent="0.2">
      <c r="A1021" s="100" t="s">
        <v>342</v>
      </c>
      <c r="B1021" s="43">
        <v>162</v>
      </c>
    </row>
    <row r="1022" spans="1:2" s="30" customFormat="1" x14ac:dyDescent="0.2">
      <c r="A1022" s="100" t="s">
        <v>343</v>
      </c>
      <c r="B1022" s="43">
        <v>97</v>
      </c>
    </row>
    <row r="1023" spans="1:2" s="30" customFormat="1" x14ac:dyDescent="0.2">
      <c r="A1023" s="100" t="s">
        <v>344</v>
      </c>
      <c r="B1023" s="43">
        <v>32</v>
      </c>
    </row>
    <row r="1024" spans="1:2" s="30" customFormat="1" x14ac:dyDescent="0.2">
      <c r="A1024" s="149" t="s">
        <v>345</v>
      </c>
      <c r="B1024" s="121">
        <v>107</v>
      </c>
    </row>
    <row r="1025" spans="1:2" s="30" customFormat="1" x14ac:dyDescent="0.2">
      <c r="A1025"/>
      <c r="B1025"/>
    </row>
    <row r="1026" spans="1:2" s="30" customFormat="1" x14ac:dyDescent="0.2">
      <c r="A1026" s="8" t="s">
        <v>567</v>
      </c>
      <c r="B1026"/>
    </row>
    <row r="1027" spans="1:2" s="30" customFormat="1" x14ac:dyDescent="0.2">
      <c r="A1027"/>
      <c r="B1027"/>
    </row>
    <row r="1028" spans="1:2" s="30" customFormat="1" x14ac:dyDescent="0.2">
      <c r="A1028"/>
      <c r="B1028"/>
    </row>
    <row r="1029" spans="1:2" s="30" customFormat="1" x14ac:dyDescent="0.2">
      <c r="A1029"/>
    </row>
    <row r="1030" spans="1:2" s="30" customFormat="1" ht="35.25" customHeight="1" x14ac:dyDescent="0.25">
      <c r="A1030" s="314" t="s">
        <v>1175</v>
      </c>
      <c r="B1030" s="320"/>
    </row>
    <row r="1031" spans="1:2" s="30" customFormat="1" x14ac:dyDescent="0.2">
      <c r="A1031" s="56"/>
      <c r="B1031" s="239">
        <v>1952</v>
      </c>
    </row>
    <row r="1032" spans="1:2" ht="14.25" x14ac:dyDescent="0.2">
      <c r="A1032" s="43" t="s">
        <v>765</v>
      </c>
      <c r="B1032" s="30"/>
    </row>
    <row r="1033" spans="1:2" x14ac:dyDescent="0.2">
      <c r="A1033" s="43" t="s">
        <v>612</v>
      </c>
      <c r="B1033" s="43">
        <v>72</v>
      </c>
    </row>
    <row r="1034" spans="1:2" x14ac:dyDescent="0.2">
      <c r="A1034" s="43" t="s">
        <v>611</v>
      </c>
      <c r="B1034" s="43">
        <v>63</v>
      </c>
    </row>
    <row r="1035" spans="1:2" x14ac:dyDescent="0.2">
      <c r="A1035" s="43" t="s">
        <v>608</v>
      </c>
      <c r="B1035" s="26"/>
    </row>
    <row r="1036" spans="1:2" x14ac:dyDescent="0.2">
      <c r="A1036" s="43" t="s">
        <v>612</v>
      </c>
      <c r="B1036" s="91">
        <v>7636</v>
      </c>
    </row>
    <row r="1037" spans="1:2" x14ac:dyDescent="0.2">
      <c r="A1037" s="43" t="s">
        <v>611</v>
      </c>
      <c r="B1037" s="91">
        <v>7311</v>
      </c>
    </row>
    <row r="1038" spans="1:2" x14ac:dyDescent="0.2">
      <c r="A1038" s="43" t="s">
        <v>609</v>
      </c>
      <c r="B1038" s="26"/>
    </row>
    <row r="1039" spans="1:2" s="30" customFormat="1" x14ac:dyDescent="0.2">
      <c r="A1039" s="118" t="s">
        <v>610</v>
      </c>
      <c r="B1039" s="43"/>
    </row>
    <row r="1040" spans="1:2" s="30" customFormat="1" x14ac:dyDescent="0.2">
      <c r="A1040" s="43" t="s">
        <v>612</v>
      </c>
      <c r="B1040" s="112">
        <v>58594</v>
      </c>
    </row>
    <row r="1041" spans="1:2" x14ac:dyDescent="0.2">
      <c r="A1041" s="43" t="s">
        <v>611</v>
      </c>
      <c r="B1041" s="112">
        <v>57729</v>
      </c>
    </row>
    <row r="1042" spans="1:2" x14ac:dyDescent="0.2">
      <c r="A1042" s="118" t="s">
        <v>171</v>
      </c>
      <c r="B1042" s="43"/>
    </row>
    <row r="1043" spans="1:2" x14ac:dyDescent="0.2">
      <c r="A1043" s="43" t="s">
        <v>612</v>
      </c>
      <c r="B1043" s="112">
        <v>4808</v>
      </c>
    </row>
    <row r="1044" spans="1:2" x14ac:dyDescent="0.2">
      <c r="A1044" s="43" t="s">
        <v>611</v>
      </c>
      <c r="B1044" s="112">
        <v>4678</v>
      </c>
    </row>
    <row r="1045" spans="1:2" x14ac:dyDescent="0.2">
      <c r="A1045" s="118" t="s">
        <v>613</v>
      </c>
      <c r="B1045" s="43"/>
    </row>
    <row r="1046" spans="1:2" x14ac:dyDescent="0.2">
      <c r="A1046" s="43" t="s">
        <v>612</v>
      </c>
      <c r="B1046" s="44"/>
    </row>
    <row r="1047" spans="1:2" x14ac:dyDescent="0.2">
      <c r="A1047" s="119" t="s">
        <v>335</v>
      </c>
      <c r="B1047" s="44">
        <v>23349</v>
      </c>
    </row>
    <row r="1048" spans="1:2" x14ac:dyDescent="0.2">
      <c r="A1048" s="119" t="s">
        <v>355</v>
      </c>
      <c r="B1048" s="44">
        <v>30437</v>
      </c>
    </row>
    <row r="1049" spans="1:2" x14ac:dyDescent="0.2">
      <c r="A1049" s="119" t="s">
        <v>604</v>
      </c>
      <c r="B1049" s="44">
        <f>SUM(B1047:B1048)</f>
        <v>53786</v>
      </c>
    </row>
    <row r="1050" spans="1:2" x14ac:dyDescent="0.2">
      <c r="A1050" s="43" t="s">
        <v>611</v>
      </c>
      <c r="B1050" s="44"/>
    </row>
    <row r="1051" spans="1:2" x14ac:dyDescent="0.2">
      <c r="A1051" s="119" t="s">
        <v>335</v>
      </c>
      <c r="B1051" s="44">
        <v>22889</v>
      </c>
    </row>
    <row r="1052" spans="1:2" x14ac:dyDescent="0.2">
      <c r="A1052" s="119" t="s">
        <v>355</v>
      </c>
      <c r="B1052" s="44">
        <v>30162</v>
      </c>
    </row>
    <row r="1053" spans="1:2" x14ac:dyDescent="0.2">
      <c r="A1053" s="119" t="s">
        <v>604</v>
      </c>
      <c r="B1053" s="44">
        <f>SUM(B1051:B1052)</f>
        <v>53051</v>
      </c>
    </row>
    <row r="1054" spans="1:2" x14ac:dyDescent="0.2">
      <c r="A1054" s="43" t="s">
        <v>614</v>
      </c>
      <c r="B1054" s="43"/>
    </row>
    <row r="1055" spans="1:2" x14ac:dyDescent="0.2">
      <c r="A1055" s="118" t="s">
        <v>615</v>
      </c>
      <c r="B1055" s="43"/>
    </row>
    <row r="1056" spans="1:2" x14ac:dyDescent="0.2">
      <c r="A1056" s="43" t="s">
        <v>612</v>
      </c>
      <c r="B1056" s="44">
        <v>53582</v>
      </c>
    </row>
    <row r="1057" spans="1:2" x14ac:dyDescent="0.2">
      <c r="A1057" s="43" t="s">
        <v>611</v>
      </c>
      <c r="B1057" s="44">
        <v>52844</v>
      </c>
    </row>
    <row r="1058" spans="1:2" x14ac:dyDescent="0.2">
      <c r="A1058" s="118" t="s">
        <v>616</v>
      </c>
      <c r="B1058" s="43"/>
    </row>
    <row r="1059" spans="1:2" x14ac:dyDescent="0.2">
      <c r="A1059" s="43" t="s">
        <v>612</v>
      </c>
      <c r="B1059" s="44">
        <v>48488</v>
      </c>
    </row>
    <row r="1060" spans="1:2" x14ac:dyDescent="0.2">
      <c r="A1060" s="43" t="s">
        <v>611</v>
      </c>
      <c r="B1060" s="44">
        <v>47937</v>
      </c>
    </row>
    <row r="1061" spans="1:2" x14ac:dyDescent="0.2">
      <c r="A1061" s="118" t="s">
        <v>617</v>
      </c>
      <c r="B1061" s="43"/>
    </row>
    <row r="1062" spans="1:2" x14ac:dyDescent="0.2">
      <c r="A1062" s="43" t="s">
        <v>612</v>
      </c>
      <c r="B1062" s="44">
        <v>1544</v>
      </c>
    </row>
    <row r="1063" spans="1:2" x14ac:dyDescent="0.2">
      <c r="A1063" s="43" t="s">
        <v>611</v>
      </c>
      <c r="B1063" s="44">
        <v>1539</v>
      </c>
    </row>
    <row r="1064" spans="1:2" x14ac:dyDescent="0.2">
      <c r="A1064" s="118" t="s">
        <v>618</v>
      </c>
      <c r="B1064" s="44"/>
    </row>
    <row r="1065" spans="1:2" x14ac:dyDescent="0.2">
      <c r="A1065" s="43" t="s">
        <v>612</v>
      </c>
      <c r="B1065" s="44">
        <v>3550</v>
      </c>
    </row>
    <row r="1066" spans="1:2" x14ac:dyDescent="0.2">
      <c r="A1066" s="43" t="s">
        <v>611</v>
      </c>
      <c r="B1066" s="44">
        <v>3368</v>
      </c>
    </row>
    <row r="1067" spans="1:2" x14ac:dyDescent="0.2">
      <c r="A1067" s="43" t="s">
        <v>619</v>
      </c>
      <c r="B1067" s="43"/>
    </row>
    <row r="1068" spans="1:2" x14ac:dyDescent="0.2">
      <c r="A1068" s="57" t="s">
        <v>612</v>
      </c>
      <c r="B1068" s="44">
        <v>5012</v>
      </c>
    </row>
    <row r="1069" spans="1:2" x14ac:dyDescent="0.2">
      <c r="A1069" s="121" t="s">
        <v>611</v>
      </c>
      <c r="B1069" s="117">
        <v>4885</v>
      </c>
    </row>
    <row r="1071" spans="1:2" ht="36.75" customHeight="1" x14ac:dyDescent="0.2">
      <c r="A1071" s="316" t="s">
        <v>759</v>
      </c>
      <c r="B1071" s="318"/>
    </row>
    <row r="1072" spans="1:2" ht="24.75" customHeight="1" x14ac:dyDescent="0.2">
      <c r="A1072" s="319" t="s">
        <v>758</v>
      </c>
      <c r="B1072" s="318"/>
    </row>
    <row r="1073" spans="1:2" x14ac:dyDescent="0.2">
      <c r="A1073" s="8" t="s">
        <v>567</v>
      </c>
    </row>
    <row r="1074" spans="1:2" s="30" customFormat="1" x14ac:dyDescent="0.2">
      <c r="A1074" s="8"/>
    </row>
    <row r="1075" spans="1:2" s="30" customFormat="1" x14ac:dyDescent="0.2">
      <c r="A1075" s="8"/>
    </row>
    <row r="1076" spans="1:2" s="30" customFormat="1" x14ac:dyDescent="0.2"/>
    <row r="1077" spans="1:2" s="30" customFormat="1" ht="32.25" customHeight="1" x14ac:dyDescent="0.2">
      <c r="A1077" s="283" t="s">
        <v>1176</v>
      </c>
      <c r="B1077" s="283"/>
    </row>
    <row r="1078" spans="1:2" x14ac:dyDescent="0.2">
      <c r="A1078" s="56"/>
      <c r="B1078" s="239">
        <v>1952</v>
      </c>
    </row>
    <row r="1079" spans="1:2" x14ac:dyDescent="0.2">
      <c r="A1079" s="87" t="s">
        <v>760</v>
      </c>
    </row>
    <row r="1080" spans="1:2" x14ac:dyDescent="0.2">
      <c r="A1080" s="43" t="s">
        <v>204</v>
      </c>
      <c r="B1080" s="44">
        <v>4678</v>
      </c>
    </row>
    <row r="1081" spans="1:2" x14ac:dyDescent="0.2">
      <c r="A1081" s="43" t="s">
        <v>205</v>
      </c>
      <c r="B1081" s="44">
        <v>4783</v>
      </c>
    </row>
    <row r="1082" spans="1:2" x14ac:dyDescent="0.2">
      <c r="A1082" s="43" t="s">
        <v>206</v>
      </c>
      <c r="B1082" s="44">
        <v>5144</v>
      </c>
    </row>
    <row r="1083" spans="1:2" x14ac:dyDescent="0.2">
      <c r="A1083" s="43" t="s">
        <v>207</v>
      </c>
      <c r="B1083" s="44">
        <v>4726</v>
      </c>
    </row>
    <row r="1084" spans="1:2" x14ac:dyDescent="0.2">
      <c r="A1084" s="43" t="s">
        <v>208</v>
      </c>
      <c r="B1084" s="44">
        <v>5122</v>
      </c>
    </row>
    <row r="1085" spans="1:2" x14ac:dyDescent="0.2">
      <c r="A1085" s="43" t="s">
        <v>209</v>
      </c>
      <c r="B1085" s="44">
        <v>4797</v>
      </c>
    </row>
    <row r="1086" spans="1:2" x14ac:dyDescent="0.2">
      <c r="A1086" s="43" t="s">
        <v>210</v>
      </c>
      <c r="B1086" s="44">
        <v>3660</v>
      </c>
    </row>
    <row r="1087" spans="1:2" x14ac:dyDescent="0.2">
      <c r="A1087" s="43" t="s">
        <v>211</v>
      </c>
      <c r="B1087" s="44">
        <v>3193</v>
      </c>
    </row>
    <row r="1088" spans="1:2" x14ac:dyDescent="0.2">
      <c r="A1088" s="43" t="s">
        <v>212</v>
      </c>
      <c r="B1088" s="44">
        <v>3514</v>
      </c>
    </row>
    <row r="1089" spans="1:2" x14ac:dyDescent="0.2">
      <c r="A1089" s="43" t="s">
        <v>213</v>
      </c>
      <c r="B1089" s="44">
        <v>5408</v>
      </c>
    </row>
    <row r="1090" spans="1:2" x14ac:dyDescent="0.2">
      <c r="A1090" s="43" t="s">
        <v>214</v>
      </c>
      <c r="B1090" s="44">
        <v>4918</v>
      </c>
    </row>
    <row r="1091" spans="1:2" x14ac:dyDescent="0.2">
      <c r="A1091" s="43" t="s">
        <v>215</v>
      </c>
      <c r="B1091" s="44">
        <v>3843</v>
      </c>
    </row>
    <row r="1092" spans="1:2" x14ac:dyDescent="0.2">
      <c r="A1092" s="57" t="s">
        <v>4</v>
      </c>
      <c r="B1092" s="71">
        <f>SUM(B1080:B1091)</f>
        <v>53786</v>
      </c>
    </row>
    <row r="1094" spans="1:2" x14ac:dyDescent="0.2">
      <c r="A1094" s="224" t="s">
        <v>761</v>
      </c>
    </row>
    <row r="1095" spans="1:2" s="30" customFormat="1" x14ac:dyDescent="0.2">
      <c r="A1095" s="43" t="s">
        <v>204</v>
      </c>
      <c r="B1095" s="44">
        <v>4620</v>
      </c>
    </row>
    <row r="1096" spans="1:2" x14ac:dyDescent="0.2">
      <c r="A1096" s="43" t="s">
        <v>205</v>
      </c>
      <c r="B1096" s="44">
        <v>4725</v>
      </c>
    </row>
    <row r="1097" spans="1:2" x14ac:dyDescent="0.2">
      <c r="A1097" s="43" t="s">
        <v>206</v>
      </c>
      <c r="B1097" s="44">
        <v>5092</v>
      </c>
    </row>
    <row r="1098" spans="1:2" x14ac:dyDescent="0.2">
      <c r="A1098" s="43" t="s">
        <v>207</v>
      </c>
      <c r="B1098" s="44">
        <v>4675</v>
      </c>
    </row>
    <row r="1099" spans="1:2" s="30" customFormat="1" x14ac:dyDescent="0.2">
      <c r="A1099" s="43" t="s">
        <v>208</v>
      </c>
      <c r="B1099" s="44">
        <v>5037</v>
      </c>
    </row>
    <row r="1100" spans="1:2" s="30" customFormat="1" x14ac:dyDescent="0.2">
      <c r="A1100" s="43" t="s">
        <v>209</v>
      </c>
      <c r="B1100" s="44">
        <v>4733</v>
      </c>
    </row>
    <row r="1101" spans="1:2" s="30" customFormat="1" x14ac:dyDescent="0.2">
      <c r="A1101" s="43" t="s">
        <v>210</v>
      </c>
      <c r="B1101" s="44">
        <v>3583</v>
      </c>
    </row>
    <row r="1102" spans="1:2" x14ac:dyDescent="0.2">
      <c r="A1102" s="43" t="s">
        <v>211</v>
      </c>
      <c r="B1102" s="44">
        <v>3121</v>
      </c>
    </row>
    <row r="1103" spans="1:2" x14ac:dyDescent="0.2">
      <c r="A1103" s="43" t="s">
        <v>212</v>
      </c>
      <c r="B1103" s="44">
        <v>3453</v>
      </c>
    </row>
    <row r="1104" spans="1:2" x14ac:dyDescent="0.2">
      <c r="A1104" s="43" t="s">
        <v>213</v>
      </c>
      <c r="B1104" s="44">
        <v>5353</v>
      </c>
    </row>
    <row r="1105" spans="1:2" x14ac:dyDescent="0.2">
      <c r="A1105" s="43" t="s">
        <v>214</v>
      </c>
      <c r="B1105" s="44">
        <v>4872</v>
      </c>
    </row>
    <row r="1106" spans="1:2" x14ac:dyDescent="0.2">
      <c r="A1106" s="43" t="s">
        <v>215</v>
      </c>
      <c r="B1106" s="44">
        <v>3787</v>
      </c>
    </row>
    <row r="1107" spans="1:2" x14ac:dyDescent="0.2">
      <c r="A1107" s="121" t="s">
        <v>4</v>
      </c>
      <c r="B1107" s="117">
        <f>SUM(B1095:B1106)</f>
        <v>53051</v>
      </c>
    </row>
    <row r="1109" spans="1:2" x14ac:dyDescent="0.2">
      <c r="A1109" s="8" t="s">
        <v>567</v>
      </c>
    </row>
    <row r="1110" spans="1:2" s="30" customFormat="1" x14ac:dyDescent="0.2">
      <c r="A1110" s="8"/>
    </row>
    <row r="1111" spans="1:2" s="30" customFormat="1" x14ac:dyDescent="0.2">
      <c r="A1111" s="8"/>
    </row>
    <row r="1112" spans="1:2" s="30" customFormat="1" x14ac:dyDescent="0.2">
      <c r="A1112" s="8"/>
    </row>
    <row r="1113" spans="1:2" s="30" customFormat="1" ht="54" customHeight="1" x14ac:dyDescent="0.25">
      <c r="A1113" s="273" t="s">
        <v>1277</v>
      </c>
      <c r="B1113" s="296"/>
    </row>
    <row r="1114" spans="1:2" s="30" customFormat="1" x14ac:dyDescent="0.2">
      <c r="A1114" s="56"/>
      <c r="B1114" s="239">
        <v>1952</v>
      </c>
    </row>
    <row r="1115" spans="1:2" x14ac:dyDescent="0.2">
      <c r="A1115" s="43" t="s">
        <v>357</v>
      </c>
    </row>
    <row r="1116" spans="1:2" s="30" customFormat="1" x14ac:dyDescent="0.2">
      <c r="A1116" s="201" t="s">
        <v>41</v>
      </c>
      <c r="B1116"/>
    </row>
    <row r="1117" spans="1:2" s="30" customFormat="1" x14ac:dyDescent="0.2">
      <c r="A1117" s="43" t="s">
        <v>612</v>
      </c>
      <c r="B1117">
        <v>72</v>
      </c>
    </row>
    <row r="1118" spans="1:2" s="30" customFormat="1" x14ac:dyDescent="0.2">
      <c r="A1118" s="43" t="s">
        <v>611</v>
      </c>
      <c r="B1118">
        <v>63</v>
      </c>
    </row>
    <row r="1119" spans="1:2" x14ac:dyDescent="0.2">
      <c r="A1119" s="201" t="s">
        <v>608</v>
      </c>
    </row>
    <row r="1120" spans="1:2" s="30" customFormat="1" x14ac:dyDescent="0.2">
      <c r="A1120" s="43" t="s">
        <v>612</v>
      </c>
      <c r="B1120" s="44">
        <v>7636</v>
      </c>
    </row>
    <row r="1121" spans="1:2" s="30" customFormat="1" x14ac:dyDescent="0.2">
      <c r="A1121" s="43" t="s">
        <v>611</v>
      </c>
      <c r="B1121" s="44">
        <v>7311</v>
      </c>
    </row>
    <row r="1122" spans="1:2" s="30" customFormat="1" x14ac:dyDescent="0.2">
      <c r="A1122" s="118" t="s">
        <v>227</v>
      </c>
      <c r="B1122" s="44"/>
    </row>
    <row r="1123" spans="1:2" x14ac:dyDescent="0.2">
      <c r="A1123" s="43" t="s">
        <v>612</v>
      </c>
      <c r="B1123" s="44">
        <v>53786</v>
      </c>
    </row>
    <row r="1124" spans="1:2" x14ac:dyDescent="0.2">
      <c r="A1124" s="43" t="s">
        <v>611</v>
      </c>
      <c r="B1124" s="44">
        <v>53051</v>
      </c>
    </row>
    <row r="1125" spans="1:2" x14ac:dyDescent="0.2">
      <c r="A1125" s="177" t="s">
        <v>9</v>
      </c>
    </row>
    <row r="1126" spans="1:2" x14ac:dyDescent="0.2">
      <c r="A1126" s="201" t="s">
        <v>41</v>
      </c>
    </row>
    <row r="1127" spans="1:2" x14ac:dyDescent="0.2">
      <c r="A1127" s="43" t="s">
        <v>612</v>
      </c>
      <c r="B1127">
        <v>10</v>
      </c>
    </row>
    <row r="1128" spans="1:2" x14ac:dyDescent="0.2">
      <c r="A1128" s="43" t="s">
        <v>611</v>
      </c>
      <c r="B1128">
        <v>8</v>
      </c>
    </row>
    <row r="1129" spans="1:2" x14ac:dyDescent="0.2">
      <c r="A1129" s="201" t="s">
        <v>608</v>
      </c>
    </row>
    <row r="1130" spans="1:2" x14ac:dyDescent="0.2">
      <c r="A1130" s="43" t="s">
        <v>612</v>
      </c>
      <c r="B1130" s="44">
        <v>2608</v>
      </c>
    </row>
    <row r="1131" spans="1:2" x14ac:dyDescent="0.2">
      <c r="A1131" s="43" t="s">
        <v>611</v>
      </c>
      <c r="B1131" s="44">
        <v>2593</v>
      </c>
    </row>
    <row r="1132" spans="1:2" x14ac:dyDescent="0.2">
      <c r="A1132" s="118" t="s">
        <v>227</v>
      </c>
    </row>
    <row r="1133" spans="1:2" x14ac:dyDescent="0.2">
      <c r="A1133" s="43" t="s">
        <v>612</v>
      </c>
      <c r="B1133" s="44">
        <v>16648</v>
      </c>
    </row>
    <row r="1134" spans="1:2" x14ac:dyDescent="0.2">
      <c r="A1134" s="43" t="s">
        <v>611</v>
      </c>
      <c r="B1134" s="44">
        <v>16605</v>
      </c>
    </row>
    <row r="1135" spans="1:2" s="30" customFormat="1" x14ac:dyDescent="0.2">
      <c r="A1135" s="43" t="s">
        <v>620</v>
      </c>
      <c r="B1135"/>
    </row>
    <row r="1136" spans="1:2" x14ac:dyDescent="0.2">
      <c r="A1136" s="201" t="s">
        <v>41</v>
      </c>
    </row>
    <row r="1137" spans="1:2" x14ac:dyDescent="0.2">
      <c r="A1137" s="43" t="s">
        <v>612</v>
      </c>
      <c r="B1137">
        <v>30</v>
      </c>
    </row>
    <row r="1138" spans="1:2" x14ac:dyDescent="0.2">
      <c r="A1138" s="43" t="s">
        <v>611</v>
      </c>
      <c r="B1138">
        <v>29</v>
      </c>
    </row>
    <row r="1139" spans="1:2" x14ac:dyDescent="0.2">
      <c r="A1139" s="201" t="s">
        <v>608</v>
      </c>
    </row>
    <row r="1140" spans="1:2" x14ac:dyDescent="0.2">
      <c r="A1140" s="43" t="s">
        <v>612</v>
      </c>
      <c r="B1140" s="44">
        <v>1061</v>
      </c>
    </row>
    <row r="1141" spans="1:2" x14ac:dyDescent="0.2">
      <c r="A1141" s="43" t="s">
        <v>611</v>
      </c>
      <c r="B1141" s="44">
        <v>1058</v>
      </c>
    </row>
    <row r="1142" spans="1:2" x14ac:dyDescent="0.2">
      <c r="A1142" s="118" t="s">
        <v>227</v>
      </c>
    </row>
    <row r="1143" spans="1:2" x14ac:dyDescent="0.2">
      <c r="A1143" s="43" t="s">
        <v>612</v>
      </c>
      <c r="B1143" s="44">
        <v>17823</v>
      </c>
    </row>
    <row r="1144" spans="1:2" x14ac:dyDescent="0.2">
      <c r="A1144" s="43" t="s">
        <v>611</v>
      </c>
      <c r="B1144" s="44">
        <v>17794</v>
      </c>
    </row>
    <row r="1145" spans="1:2" x14ac:dyDescent="0.2">
      <c r="A1145" s="43" t="s">
        <v>621</v>
      </c>
      <c r="B1145" s="44"/>
    </row>
    <row r="1146" spans="1:2" x14ac:dyDescent="0.2">
      <c r="A1146" s="201" t="s">
        <v>41</v>
      </c>
      <c r="B1146" s="44"/>
    </row>
    <row r="1147" spans="1:2" x14ac:dyDescent="0.2">
      <c r="A1147" s="43" t="s">
        <v>612</v>
      </c>
      <c r="B1147">
        <v>22</v>
      </c>
    </row>
    <row r="1148" spans="1:2" x14ac:dyDescent="0.2">
      <c r="A1148" s="43" t="s">
        <v>611</v>
      </c>
      <c r="B1148" s="44">
        <v>18</v>
      </c>
    </row>
    <row r="1149" spans="1:2" x14ac:dyDescent="0.2">
      <c r="A1149" s="201" t="s">
        <v>608</v>
      </c>
    </row>
    <row r="1150" spans="1:2" x14ac:dyDescent="0.2">
      <c r="A1150" s="43" t="s">
        <v>612</v>
      </c>
      <c r="B1150" s="44">
        <v>2962</v>
      </c>
    </row>
    <row r="1151" spans="1:2" x14ac:dyDescent="0.2">
      <c r="A1151" s="43" t="s">
        <v>611</v>
      </c>
      <c r="B1151" s="44">
        <v>2711</v>
      </c>
    </row>
    <row r="1152" spans="1:2" x14ac:dyDescent="0.2">
      <c r="A1152" s="118" t="s">
        <v>227</v>
      </c>
      <c r="B1152" s="44"/>
    </row>
    <row r="1153" spans="1:2" x14ac:dyDescent="0.2">
      <c r="A1153" s="43" t="s">
        <v>612</v>
      </c>
      <c r="B1153" s="44">
        <v>16240</v>
      </c>
    </row>
    <row r="1154" spans="1:2" x14ac:dyDescent="0.2">
      <c r="A1154" s="43" t="s">
        <v>611</v>
      </c>
      <c r="B1154" s="44">
        <v>16071</v>
      </c>
    </row>
    <row r="1155" spans="1:2" x14ac:dyDescent="0.2">
      <c r="A1155" s="118" t="s">
        <v>622</v>
      </c>
      <c r="B1155" s="44"/>
    </row>
    <row r="1156" spans="1:2" x14ac:dyDescent="0.2">
      <c r="A1156" s="201" t="s">
        <v>41</v>
      </c>
      <c r="B1156" s="44"/>
    </row>
    <row r="1157" spans="1:2" x14ac:dyDescent="0.2">
      <c r="A1157" s="43" t="s">
        <v>612</v>
      </c>
      <c r="B1157" s="44">
        <v>10</v>
      </c>
    </row>
    <row r="1158" spans="1:2" x14ac:dyDescent="0.2">
      <c r="A1158" s="43" t="s">
        <v>611</v>
      </c>
      <c r="B1158" s="44">
        <v>8</v>
      </c>
    </row>
    <row r="1159" spans="1:2" x14ac:dyDescent="0.2">
      <c r="A1159" s="201" t="s">
        <v>608</v>
      </c>
      <c r="B1159" s="44"/>
    </row>
    <row r="1160" spans="1:2" x14ac:dyDescent="0.2">
      <c r="A1160" s="43" t="s">
        <v>612</v>
      </c>
      <c r="B1160" s="44">
        <v>1005</v>
      </c>
    </row>
    <row r="1161" spans="1:2" x14ac:dyDescent="0.2">
      <c r="A1161" s="43" t="s">
        <v>611</v>
      </c>
      <c r="B1161" s="44">
        <v>949</v>
      </c>
    </row>
    <row r="1162" spans="1:2" x14ac:dyDescent="0.2">
      <c r="A1162" s="118" t="s">
        <v>227</v>
      </c>
      <c r="B1162" s="44"/>
    </row>
    <row r="1163" spans="1:2" x14ac:dyDescent="0.2">
      <c r="A1163" s="43" t="s">
        <v>612</v>
      </c>
      <c r="B1163" s="44">
        <v>3075</v>
      </c>
    </row>
    <row r="1164" spans="1:2" x14ac:dyDescent="0.2">
      <c r="A1164" s="121" t="s">
        <v>611</v>
      </c>
      <c r="B1164" s="117">
        <v>2581</v>
      </c>
    </row>
    <row r="1166" spans="1:2" x14ac:dyDescent="0.2">
      <c r="A1166" s="73" t="s">
        <v>1276</v>
      </c>
    </row>
    <row r="1167" spans="1:2" x14ac:dyDescent="0.2">
      <c r="A1167" s="8" t="s">
        <v>567</v>
      </c>
    </row>
    <row r="1169" spans="1:2" s="30" customFormat="1" x14ac:dyDescent="0.2"/>
    <row r="1170" spans="1:2" s="30" customFormat="1" x14ac:dyDescent="0.2"/>
    <row r="1171" spans="1:2" s="30" customFormat="1" ht="53.25" customHeight="1" x14ac:dyDescent="0.25">
      <c r="A1171" s="273" t="s">
        <v>1177</v>
      </c>
      <c r="B1171" s="282"/>
    </row>
    <row r="1172" spans="1:2" x14ac:dyDescent="0.2">
      <c r="A1172" s="56"/>
      <c r="B1172" s="239">
        <v>1952</v>
      </c>
    </row>
    <row r="1173" spans="1:2" x14ac:dyDescent="0.2">
      <c r="A1173" s="229" t="s">
        <v>1109</v>
      </c>
      <c r="B1173" s="80"/>
    </row>
    <row r="1174" spans="1:2" x14ac:dyDescent="0.2">
      <c r="A1174" s="211" t="s">
        <v>627</v>
      </c>
      <c r="B1174" s="80"/>
    </row>
    <row r="1175" spans="1:2" x14ac:dyDescent="0.2">
      <c r="A1175" s="209" t="s">
        <v>357</v>
      </c>
      <c r="B1175" s="80"/>
    </row>
    <row r="1176" spans="1:2" x14ac:dyDescent="0.2">
      <c r="A1176" s="114" t="s">
        <v>41</v>
      </c>
    </row>
    <row r="1177" spans="1:2" x14ac:dyDescent="0.2">
      <c r="A1177" s="100" t="s">
        <v>612</v>
      </c>
      <c r="B1177" s="80">
        <v>72</v>
      </c>
    </row>
    <row r="1178" spans="1:2" x14ac:dyDescent="0.2">
      <c r="A1178" s="100" t="s">
        <v>611</v>
      </c>
      <c r="B1178" s="80">
        <v>63</v>
      </c>
    </row>
    <row r="1179" spans="1:2" x14ac:dyDescent="0.2">
      <c r="A1179" s="114" t="s">
        <v>608</v>
      </c>
      <c r="B1179" s="80"/>
    </row>
    <row r="1180" spans="1:2" x14ac:dyDescent="0.2">
      <c r="A1180" s="100" t="s">
        <v>612</v>
      </c>
      <c r="B1180" s="80">
        <v>7636</v>
      </c>
    </row>
    <row r="1181" spans="1:2" x14ac:dyDescent="0.2">
      <c r="A1181" s="100" t="s">
        <v>611</v>
      </c>
      <c r="B1181" s="80">
        <v>7311</v>
      </c>
    </row>
    <row r="1182" spans="1:2" x14ac:dyDescent="0.2">
      <c r="A1182" s="114" t="s">
        <v>227</v>
      </c>
      <c r="B1182" s="80"/>
    </row>
    <row r="1183" spans="1:2" x14ac:dyDescent="0.2">
      <c r="A1183" s="100" t="s">
        <v>612</v>
      </c>
      <c r="B1183" s="80">
        <v>53786</v>
      </c>
    </row>
    <row r="1184" spans="1:2" x14ac:dyDescent="0.2">
      <c r="A1184" s="100" t="s">
        <v>611</v>
      </c>
      <c r="B1184" s="80">
        <v>53051</v>
      </c>
    </row>
    <row r="1185" spans="1:2" x14ac:dyDescent="0.2">
      <c r="A1185" s="210" t="s">
        <v>624</v>
      </c>
      <c r="B1185" s="80"/>
    </row>
    <row r="1186" spans="1:2" x14ac:dyDescent="0.2">
      <c r="A1186" s="114" t="s">
        <v>41</v>
      </c>
      <c r="B1186" s="80"/>
    </row>
    <row r="1187" spans="1:2" x14ac:dyDescent="0.2">
      <c r="A1187" s="100" t="s">
        <v>612</v>
      </c>
      <c r="B1187" s="80">
        <v>15</v>
      </c>
    </row>
    <row r="1188" spans="1:2" x14ac:dyDescent="0.2">
      <c r="A1188" s="100" t="s">
        <v>611</v>
      </c>
      <c r="B1188" s="80">
        <v>12</v>
      </c>
    </row>
    <row r="1189" spans="1:2" x14ac:dyDescent="0.2">
      <c r="A1189" s="114" t="s">
        <v>608</v>
      </c>
      <c r="B1189" s="80"/>
    </row>
    <row r="1190" spans="1:2" x14ac:dyDescent="0.2">
      <c r="A1190" s="100" t="s">
        <v>612</v>
      </c>
      <c r="B1190" s="80">
        <v>2649</v>
      </c>
    </row>
    <row r="1191" spans="1:2" x14ac:dyDescent="0.2">
      <c r="A1191" s="100" t="s">
        <v>611</v>
      </c>
      <c r="B1191" s="80">
        <v>2586</v>
      </c>
    </row>
    <row r="1192" spans="1:2" x14ac:dyDescent="0.2">
      <c r="A1192" s="114" t="s">
        <v>227</v>
      </c>
      <c r="B1192" s="80"/>
    </row>
    <row r="1193" spans="1:2" x14ac:dyDescent="0.2">
      <c r="A1193" s="115" t="s">
        <v>424</v>
      </c>
      <c r="B1193" s="80">
        <v>9161</v>
      </c>
    </row>
    <row r="1194" spans="1:2" x14ac:dyDescent="0.2">
      <c r="A1194" s="115" t="s">
        <v>425</v>
      </c>
      <c r="B1194" s="80">
        <v>8641</v>
      </c>
    </row>
    <row r="1195" spans="1:2" x14ac:dyDescent="0.2">
      <c r="A1195" s="210" t="s">
        <v>625</v>
      </c>
      <c r="B1195" s="64"/>
    </row>
    <row r="1196" spans="1:2" x14ac:dyDescent="0.2">
      <c r="A1196" s="114" t="s">
        <v>41</v>
      </c>
      <c r="B1196" s="64"/>
    </row>
    <row r="1197" spans="1:2" x14ac:dyDescent="0.2">
      <c r="A1197" s="100" t="s">
        <v>612</v>
      </c>
      <c r="B1197" s="80">
        <v>4</v>
      </c>
    </row>
    <row r="1198" spans="1:2" x14ac:dyDescent="0.2">
      <c r="A1198" s="100" t="s">
        <v>611</v>
      </c>
      <c r="B1198" s="80">
        <v>4</v>
      </c>
    </row>
    <row r="1199" spans="1:2" x14ac:dyDescent="0.2">
      <c r="A1199" s="114" t="s">
        <v>608</v>
      </c>
      <c r="B1199" s="80"/>
    </row>
    <row r="1200" spans="1:2" x14ac:dyDescent="0.2">
      <c r="A1200" s="100" t="s">
        <v>612</v>
      </c>
      <c r="B1200" s="80">
        <v>1969</v>
      </c>
    </row>
    <row r="1201" spans="1:2" x14ac:dyDescent="0.2">
      <c r="A1201" s="100" t="s">
        <v>611</v>
      </c>
      <c r="B1201" s="80">
        <v>1969</v>
      </c>
    </row>
    <row r="1202" spans="1:2" x14ac:dyDescent="0.2">
      <c r="A1202" s="114" t="s">
        <v>227</v>
      </c>
      <c r="B1202" s="80"/>
    </row>
    <row r="1203" spans="1:2" x14ac:dyDescent="0.2">
      <c r="A1203" s="100" t="s">
        <v>612</v>
      </c>
      <c r="B1203" s="80">
        <v>15680</v>
      </c>
    </row>
    <row r="1204" spans="1:2" x14ac:dyDescent="0.2">
      <c r="A1204" s="100" t="s">
        <v>611</v>
      </c>
      <c r="B1204" s="80">
        <v>15680</v>
      </c>
    </row>
    <row r="1205" spans="1:2" x14ac:dyDescent="0.2">
      <c r="A1205" s="210" t="s">
        <v>626</v>
      </c>
      <c r="B1205" s="80"/>
    </row>
    <row r="1206" spans="1:2" x14ac:dyDescent="0.2">
      <c r="A1206" s="114" t="s">
        <v>41</v>
      </c>
      <c r="B1206" s="80"/>
    </row>
    <row r="1207" spans="1:2" x14ac:dyDescent="0.2">
      <c r="A1207" s="100" t="s">
        <v>612</v>
      </c>
      <c r="B1207" s="80">
        <v>3</v>
      </c>
    </row>
    <row r="1208" spans="1:2" x14ac:dyDescent="0.2">
      <c r="A1208" s="100" t="s">
        <v>611</v>
      </c>
      <c r="B1208" s="80">
        <v>3</v>
      </c>
    </row>
    <row r="1209" spans="1:2" x14ac:dyDescent="0.2">
      <c r="A1209" s="114" t="s">
        <v>608</v>
      </c>
      <c r="B1209" s="116"/>
    </row>
    <row r="1210" spans="1:2" x14ac:dyDescent="0.2">
      <c r="A1210" s="100" t="s">
        <v>612</v>
      </c>
      <c r="B1210" s="116">
        <v>73</v>
      </c>
    </row>
    <row r="1211" spans="1:2" x14ac:dyDescent="0.2">
      <c r="A1211" s="100" t="s">
        <v>611</v>
      </c>
      <c r="B1211" s="116">
        <v>73</v>
      </c>
    </row>
    <row r="1212" spans="1:2" x14ac:dyDescent="0.2">
      <c r="A1212" s="114" t="s">
        <v>227</v>
      </c>
      <c r="B1212" s="80"/>
    </row>
    <row r="1213" spans="1:2" x14ac:dyDescent="0.2">
      <c r="A1213" s="100" t="s">
        <v>612</v>
      </c>
      <c r="B1213" s="116">
        <v>4873</v>
      </c>
    </row>
    <row r="1214" spans="1:2" x14ac:dyDescent="0.2">
      <c r="A1214" s="100" t="s">
        <v>611</v>
      </c>
      <c r="B1214" s="116">
        <v>4873</v>
      </c>
    </row>
    <row r="1215" spans="1:2" x14ac:dyDescent="0.2">
      <c r="A1215" s="210" t="s">
        <v>499</v>
      </c>
      <c r="B1215" s="80"/>
    </row>
    <row r="1216" spans="1:2" x14ac:dyDescent="0.2">
      <c r="A1216" s="114" t="s">
        <v>41</v>
      </c>
      <c r="B1216" s="80"/>
    </row>
    <row r="1217" spans="1:2" x14ac:dyDescent="0.2">
      <c r="A1217" s="100" t="s">
        <v>612</v>
      </c>
      <c r="B1217" s="80">
        <v>50</v>
      </c>
    </row>
    <row r="1218" spans="1:2" x14ac:dyDescent="0.2">
      <c r="A1218" s="100" t="s">
        <v>611</v>
      </c>
      <c r="B1218" s="103">
        <v>44</v>
      </c>
    </row>
    <row r="1219" spans="1:2" x14ac:dyDescent="0.2">
      <c r="A1219" s="114" t="s">
        <v>608</v>
      </c>
      <c r="B1219" s="103"/>
    </row>
    <row r="1220" spans="1:2" x14ac:dyDescent="0.2">
      <c r="A1220" s="100" t="s">
        <v>612</v>
      </c>
      <c r="B1220" s="66">
        <v>2945</v>
      </c>
    </row>
    <row r="1221" spans="1:2" x14ac:dyDescent="0.2">
      <c r="A1221" s="100" t="s">
        <v>611</v>
      </c>
      <c r="B1221" s="66">
        <v>2683</v>
      </c>
    </row>
    <row r="1222" spans="1:2" x14ac:dyDescent="0.2">
      <c r="A1222" s="114" t="s">
        <v>227</v>
      </c>
      <c r="B1222" s="30"/>
    </row>
    <row r="1223" spans="1:2" x14ac:dyDescent="0.2">
      <c r="A1223" s="100" t="s">
        <v>612</v>
      </c>
      <c r="B1223" s="66">
        <v>24072</v>
      </c>
    </row>
    <row r="1224" spans="1:2" x14ac:dyDescent="0.2">
      <c r="A1224" s="212" t="s">
        <v>611</v>
      </c>
      <c r="B1224" s="80">
        <v>23857</v>
      </c>
    </row>
    <row r="1226" spans="1:2" ht="27" customHeight="1" x14ac:dyDescent="0.2">
      <c r="A1226" s="322" t="s">
        <v>1107</v>
      </c>
      <c r="B1226" s="323"/>
    </row>
    <row r="1227" spans="1:2" x14ac:dyDescent="0.2">
      <c r="A1227" s="43" t="s">
        <v>628</v>
      </c>
      <c r="B1227" s="43"/>
    </row>
    <row r="1228" spans="1:2" x14ac:dyDescent="0.2">
      <c r="A1228" s="150" t="s">
        <v>612</v>
      </c>
      <c r="B1228" s="44">
        <v>53786</v>
      </c>
    </row>
    <row r="1229" spans="1:2" x14ac:dyDescent="0.2">
      <c r="A1229" s="150" t="s">
        <v>611</v>
      </c>
      <c r="B1229" s="44">
        <v>53051</v>
      </c>
    </row>
    <row r="1230" spans="1:2" x14ac:dyDescent="0.2">
      <c r="A1230" s="43" t="s">
        <v>629</v>
      </c>
      <c r="B1230" s="43"/>
    </row>
    <row r="1231" spans="1:2" x14ac:dyDescent="0.2">
      <c r="A1231" s="150" t="s">
        <v>612</v>
      </c>
      <c r="B1231" s="44">
        <v>39577</v>
      </c>
    </row>
    <row r="1232" spans="1:2" x14ac:dyDescent="0.2">
      <c r="A1232" s="150" t="s">
        <v>611</v>
      </c>
      <c r="B1232" s="44">
        <v>38218</v>
      </c>
    </row>
    <row r="1233" spans="1:2" x14ac:dyDescent="0.2">
      <c r="A1233" s="150" t="s">
        <v>630</v>
      </c>
      <c r="B1233" s="43"/>
    </row>
    <row r="1234" spans="1:2" x14ac:dyDescent="0.2">
      <c r="A1234" s="150" t="s">
        <v>612</v>
      </c>
      <c r="B1234" s="44">
        <v>13907</v>
      </c>
    </row>
    <row r="1235" spans="1:2" x14ac:dyDescent="0.2">
      <c r="A1235" s="150" t="s">
        <v>611</v>
      </c>
      <c r="B1235" s="44">
        <v>13533</v>
      </c>
    </row>
    <row r="1236" spans="1:2" x14ac:dyDescent="0.2">
      <c r="A1236" s="150" t="s">
        <v>631</v>
      </c>
      <c r="B1236" s="43"/>
    </row>
    <row r="1237" spans="1:2" s="30" customFormat="1" x14ac:dyDescent="0.2">
      <c r="A1237" s="150" t="s">
        <v>612</v>
      </c>
      <c r="B1237" s="44">
        <v>302</v>
      </c>
    </row>
    <row r="1238" spans="1:2" s="30" customFormat="1" x14ac:dyDescent="0.2">
      <c r="A1238" s="152" t="s">
        <v>611</v>
      </c>
      <c r="B1238" s="117">
        <v>300</v>
      </c>
    </row>
    <row r="1239" spans="1:2" s="30" customFormat="1" x14ac:dyDescent="0.2">
      <c r="A1239"/>
      <c r="B1239"/>
    </row>
    <row r="1240" spans="1:2" x14ac:dyDescent="0.2">
      <c r="A1240" s="8" t="s">
        <v>567</v>
      </c>
    </row>
    <row r="1241" spans="1:2" s="30" customFormat="1" x14ac:dyDescent="0.2">
      <c r="A1241" s="8"/>
    </row>
    <row r="1242" spans="1:2" s="30" customFormat="1" x14ac:dyDescent="0.2">
      <c r="A1242" s="8"/>
    </row>
    <row r="1244" spans="1:2" ht="36.75" customHeight="1" x14ac:dyDescent="0.25">
      <c r="A1244" s="273" t="s">
        <v>1175</v>
      </c>
      <c r="B1244" s="282"/>
    </row>
    <row r="1245" spans="1:2" x14ac:dyDescent="0.2">
      <c r="A1245" s="34"/>
      <c r="B1245" s="233">
        <v>1953</v>
      </c>
    </row>
    <row r="1246" spans="1:2" s="30" customFormat="1" ht="14.25" x14ac:dyDescent="0.2">
      <c r="A1246" s="43" t="s">
        <v>765</v>
      </c>
      <c r="B1246" s="43"/>
    </row>
    <row r="1247" spans="1:2" s="30" customFormat="1" x14ac:dyDescent="0.2">
      <c r="A1247" s="150" t="s">
        <v>612</v>
      </c>
      <c r="B1247" s="43">
        <v>93</v>
      </c>
    </row>
    <row r="1248" spans="1:2" x14ac:dyDescent="0.2">
      <c r="A1248" s="74" t="s">
        <v>611</v>
      </c>
      <c r="B1248" s="43">
        <v>79</v>
      </c>
    </row>
    <row r="1249" spans="1:2" x14ac:dyDescent="0.2">
      <c r="A1249" s="43" t="s">
        <v>608</v>
      </c>
      <c r="B1249" s="43"/>
    </row>
    <row r="1250" spans="1:2" x14ac:dyDescent="0.2">
      <c r="A1250" s="150" t="s">
        <v>612</v>
      </c>
      <c r="B1250" s="44">
        <v>8524</v>
      </c>
    </row>
    <row r="1251" spans="1:2" x14ac:dyDescent="0.2">
      <c r="A1251" s="74" t="s">
        <v>611</v>
      </c>
      <c r="B1251" s="44">
        <v>7776</v>
      </c>
    </row>
    <row r="1252" spans="1:2" x14ac:dyDescent="0.2">
      <c r="A1252" s="25" t="s">
        <v>609</v>
      </c>
      <c r="B1252" s="44"/>
    </row>
    <row r="1253" spans="1:2" x14ac:dyDescent="0.2">
      <c r="A1253" s="118" t="s">
        <v>632</v>
      </c>
      <c r="B1253" s="44"/>
    </row>
    <row r="1254" spans="1:2" x14ac:dyDescent="0.2">
      <c r="A1254" s="150" t="s">
        <v>612</v>
      </c>
      <c r="B1254" s="44">
        <v>75400</v>
      </c>
    </row>
    <row r="1255" spans="1:2" s="30" customFormat="1" x14ac:dyDescent="0.2">
      <c r="A1255" s="74" t="s">
        <v>611</v>
      </c>
      <c r="B1255" s="44">
        <v>73815</v>
      </c>
    </row>
    <row r="1256" spans="1:2" s="30" customFormat="1" x14ac:dyDescent="0.2">
      <c r="A1256" s="111" t="s">
        <v>633</v>
      </c>
      <c r="B1256" s="44"/>
    </row>
    <row r="1257" spans="1:2" x14ac:dyDescent="0.2">
      <c r="A1257" s="150" t="s">
        <v>612</v>
      </c>
      <c r="B1257" s="44">
        <v>5525</v>
      </c>
    </row>
    <row r="1258" spans="1:2" x14ac:dyDescent="0.2">
      <c r="A1258" s="74" t="s">
        <v>611</v>
      </c>
      <c r="B1258" s="44">
        <v>5071</v>
      </c>
    </row>
    <row r="1259" spans="1:2" x14ac:dyDescent="0.2">
      <c r="A1259" s="111" t="s">
        <v>613</v>
      </c>
      <c r="B1259" s="44"/>
    </row>
    <row r="1260" spans="1:2" x14ac:dyDescent="0.2">
      <c r="A1260" s="100" t="s">
        <v>604</v>
      </c>
      <c r="B1260" s="44"/>
    </row>
    <row r="1261" spans="1:2" x14ac:dyDescent="0.2">
      <c r="A1261" s="118" t="s">
        <v>612</v>
      </c>
      <c r="B1261" s="44">
        <f>B1264+B1267</f>
        <v>69875</v>
      </c>
    </row>
    <row r="1262" spans="1:2" x14ac:dyDescent="0.2">
      <c r="A1262" s="113" t="s">
        <v>611</v>
      </c>
      <c r="B1262" s="44">
        <f>B1265+B1268</f>
        <v>68744</v>
      </c>
    </row>
    <row r="1263" spans="1:2" x14ac:dyDescent="0.2">
      <c r="A1263" s="100" t="s">
        <v>335</v>
      </c>
      <c r="B1263" s="43"/>
    </row>
    <row r="1264" spans="1:2" x14ac:dyDescent="0.2">
      <c r="A1264" s="118" t="s">
        <v>612</v>
      </c>
      <c r="B1264" s="44">
        <v>27796</v>
      </c>
    </row>
    <row r="1265" spans="1:2" s="30" customFormat="1" x14ac:dyDescent="0.2">
      <c r="A1265" s="113" t="s">
        <v>611</v>
      </c>
      <c r="B1265" s="44">
        <v>27115</v>
      </c>
    </row>
    <row r="1266" spans="1:2" s="30" customFormat="1" x14ac:dyDescent="0.2">
      <c r="A1266" s="133" t="s">
        <v>355</v>
      </c>
      <c r="B1266" s="44"/>
    </row>
    <row r="1267" spans="1:2" x14ac:dyDescent="0.2">
      <c r="A1267" s="118" t="s">
        <v>612</v>
      </c>
      <c r="B1267" s="44">
        <v>42079</v>
      </c>
    </row>
    <row r="1268" spans="1:2" x14ac:dyDescent="0.2">
      <c r="A1268" s="113" t="s">
        <v>611</v>
      </c>
      <c r="B1268" s="44">
        <v>41629</v>
      </c>
    </row>
    <row r="1269" spans="1:2" x14ac:dyDescent="0.2">
      <c r="A1269" s="25" t="s">
        <v>614</v>
      </c>
      <c r="B1269" s="44"/>
    </row>
    <row r="1270" spans="1:2" x14ac:dyDescent="0.2">
      <c r="A1270" s="118" t="s">
        <v>615</v>
      </c>
      <c r="B1270" s="44"/>
    </row>
    <row r="1271" spans="1:2" x14ac:dyDescent="0.2">
      <c r="A1271" s="150" t="s">
        <v>612</v>
      </c>
      <c r="B1271" s="44">
        <v>69852</v>
      </c>
    </row>
    <row r="1272" spans="1:2" x14ac:dyDescent="0.2">
      <c r="A1272" s="74" t="s">
        <v>611</v>
      </c>
      <c r="B1272" s="44">
        <v>68678</v>
      </c>
    </row>
    <row r="1273" spans="1:2" x14ac:dyDescent="0.2">
      <c r="A1273" s="118" t="s">
        <v>616</v>
      </c>
      <c r="B1273" s="44"/>
    </row>
    <row r="1274" spans="1:2" x14ac:dyDescent="0.2">
      <c r="A1274" s="150" t="s">
        <v>612</v>
      </c>
      <c r="B1274" s="44">
        <v>63605</v>
      </c>
    </row>
    <row r="1275" spans="1:2" s="30" customFormat="1" x14ac:dyDescent="0.2">
      <c r="A1275" s="74" t="s">
        <v>611</v>
      </c>
      <c r="B1275" s="44">
        <v>62745</v>
      </c>
    </row>
    <row r="1276" spans="1:2" s="30" customFormat="1" x14ac:dyDescent="0.2">
      <c r="A1276" s="118" t="s">
        <v>617</v>
      </c>
      <c r="B1276" s="44"/>
    </row>
    <row r="1277" spans="1:2" x14ac:dyDescent="0.2">
      <c r="A1277" s="150" t="s">
        <v>612</v>
      </c>
      <c r="B1277" s="44">
        <v>1748</v>
      </c>
    </row>
    <row r="1278" spans="1:2" x14ac:dyDescent="0.2">
      <c r="A1278" s="74" t="s">
        <v>611</v>
      </c>
      <c r="B1278" s="44">
        <v>1675</v>
      </c>
    </row>
    <row r="1279" spans="1:2" x14ac:dyDescent="0.2">
      <c r="A1279" s="118" t="s">
        <v>618</v>
      </c>
      <c r="B1279" s="44"/>
    </row>
    <row r="1280" spans="1:2" x14ac:dyDescent="0.2">
      <c r="A1280" s="150" t="s">
        <v>612</v>
      </c>
      <c r="B1280" s="44">
        <v>4499</v>
      </c>
    </row>
    <row r="1281" spans="1:2" x14ac:dyDescent="0.2">
      <c r="A1281" s="74" t="s">
        <v>611</v>
      </c>
      <c r="B1281" s="44">
        <v>4258</v>
      </c>
    </row>
    <row r="1282" spans="1:2" x14ac:dyDescent="0.2">
      <c r="A1282" s="186" t="s">
        <v>619</v>
      </c>
      <c r="B1282" s="117">
        <v>5176</v>
      </c>
    </row>
    <row r="1283" spans="1:2" x14ac:dyDescent="0.2">
      <c r="A1283" s="43"/>
      <c r="B1283" s="43"/>
    </row>
    <row r="1284" spans="1:2" ht="36" customHeight="1" x14ac:dyDescent="0.2">
      <c r="A1284" s="316" t="s">
        <v>759</v>
      </c>
      <c r="B1284" s="318"/>
    </row>
    <row r="1285" spans="1:2" ht="22.5" customHeight="1" x14ac:dyDescent="0.2">
      <c r="A1285" s="319" t="s">
        <v>758</v>
      </c>
      <c r="B1285" s="312"/>
    </row>
    <row r="1286" spans="1:2" x14ac:dyDescent="0.2">
      <c r="A1286" s="8" t="s">
        <v>567</v>
      </c>
      <c r="B1286" s="30"/>
    </row>
    <row r="1287" spans="1:2" s="30" customFormat="1" x14ac:dyDescent="0.2">
      <c r="A1287" s="8"/>
    </row>
    <row r="1288" spans="1:2" s="30" customFormat="1" x14ac:dyDescent="0.2">
      <c r="A1288" s="8"/>
    </row>
    <row r="1289" spans="1:2" s="30" customFormat="1" x14ac:dyDescent="0.2">
      <c r="A1289" s="8"/>
    </row>
    <row r="1290" spans="1:2" s="30" customFormat="1" ht="33.75" customHeight="1" x14ac:dyDescent="0.25">
      <c r="A1290" s="273" t="s">
        <v>1176</v>
      </c>
      <c r="B1290" s="282"/>
    </row>
    <row r="1291" spans="1:2" s="30" customFormat="1" x14ac:dyDescent="0.2">
      <c r="A1291" s="34"/>
      <c r="B1291" s="233">
        <v>1953</v>
      </c>
    </row>
    <row r="1292" spans="1:2" x14ac:dyDescent="0.2">
      <c r="A1292" s="87" t="s">
        <v>760</v>
      </c>
    </row>
    <row r="1293" spans="1:2" x14ac:dyDescent="0.2">
      <c r="A1293" s="32" t="s">
        <v>403</v>
      </c>
      <c r="B1293" s="10">
        <v>5688</v>
      </c>
    </row>
    <row r="1294" spans="1:2" x14ac:dyDescent="0.2">
      <c r="A1294" s="32" t="s">
        <v>634</v>
      </c>
      <c r="B1294" s="10">
        <v>5538</v>
      </c>
    </row>
    <row r="1295" spans="1:2" x14ac:dyDescent="0.2">
      <c r="A1295" s="32" t="s">
        <v>421</v>
      </c>
      <c r="B1295" s="10">
        <v>5880</v>
      </c>
    </row>
    <row r="1296" spans="1:2" x14ac:dyDescent="0.2">
      <c r="A1296" s="32" t="s">
        <v>406</v>
      </c>
      <c r="B1296" s="10">
        <v>6164</v>
      </c>
    </row>
    <row r="1297" spans="1:2" x14ac:dyDescent="0.2">
      <c r="A1297" s="32" t="s">
        <v>407</v>
      </c>
      <c r="B1297" s="10">
        <v>6623</v>
      </c>
    </row>
    <row r="1298" spans="1:2" x14ac:dyDescent="0.2">
      <c r="A1298" s="32" t="s">
        <v>408</v>
      </c>
      <c r="B1298" s="10">
        <v>5929</v>
      </c>
    </row>
    <row r="1299" spans="1:2" x14ac:dyDescent="0.2">
      <c r="A1299" s="32" t="s">
        <v>409</v>
      </c>
      <c r="B1299" s="10">
        <v>5210</v>
      </c>
    </row>
    <row r="1300" spans="1:2" x14ac:dyDescent="0.2">
      <c r="A1300" s="32" t="s">
        <v>410</v>
      </c>
      <c r="B1300" s="10">
        <v>4384</v>
      </c>
    </row>
    <row r="1301" spans="1:2" x14ac:dyDescent="0.2">
      <c r="A1301" s="32" t="s">
        <v>411</v>
      </c>
      <c r="B1301" s="10">
        <v>4770</v>
      </c>
    </row>
    <row r="1302" spans="1:2" x14ac:dyDescent="0.2">
      <c r="A1302" s="32" t="s">
        <v>412</v>
      </c>
      <c r="B1302" s="10">
        <v>7322</v>
      </c>
    </row>
    <row r="1303" spans="1:2" x14ac:dyDescent="0.2">
      <c r="A1303" s="32" t="s">
        <v>413</v>
      </c>
      <c r="B1303" s="10">
        <v>6840</v>
      </c>
    </row>
    <row r="1304" spans="1:2" x14ac:dyDescent="0.2">
      <c r="A1304" s="32" t="s">
        <v>414</v>
      </c>
      <c r="B1304" s="10">
        <v>5527</v>
      </c>
    </row>
    <row r="1305" spans="1:2" x14ac:dyDescent="0.2">
      <c r="A1305" s="26" t="s">
        <v>357</v>
      </c>
      <c r="B1305" s="91">
        <f>SUM(B1293:B1304)</f>
        <v>69875</v>
      </c>
    </row>
    <row r="1307" spans="1:2" x14ac:dyDescent="0.2">
      <c r="A1307" s="224" t="s">
        <v>761</v>
      </c>
      <c r="B1307" s="43"/>
    </row>
    <row r="1308" spans="1:2" x14ac:dyDescent="0.2">
      <c r="A1308" s="32" t="s">
        <v>403</v>
      </c>
      <c r="B1308" s="10">
        <v>5610</v>
      </c>
    </row>
    <row r="1309" spans="1:2" x14ac:dyDescent="0.2">
      <c r="A1309" s="32" t="s">
        <v>634</v>
      </c>
      <c r="B1309" s="10">
        <v>5450</v>
      </c>
    </row>
    <row r="1310" spans="1:2" x14ac:dyDescent="0.2">
      <c r="A1310" s="32" t="s">
        <v>421</v>
      </c>
      <c r="B1310" s="10">
        <v>5782</v>
      </c>
    </row>
    <row r="1311" spans="1:2" x14ac:dyDescent="0.2">
      <c r="A1311" s="32" t="s">
        <v>406</v>
      </c>
      <c r="B1311" s="10">
        <v>6065</v>
      </c>
    </row>
    <row r="1312" spans="1:2" x14ac:dyDescent="0.2">
      <c r="A1312" s="32" t="s">
        <v>407</v>
      </c>
      <c r="B1312" s="10">
        <v>6522</v>
      </c>
    </row>
    <row r="1313" spans="1:2" x14ac:dyDescent="0.2">
      <c r="A1313" s="32" t="s">
        <v>408</v>
      </c>
      <c r="B1313" s="10">
        <v>5819</v>
      </c>
    </row>
    <row r="1314" spans="1:2" x14ac:dyDescent="0.2">
      <c r="A1314" s="32" t="s">
        <v>409</v>
      </c>
      <c r="B1314" s="10">
        <v>5102</v>
      </c>
    </row>
    <row r="1315" spans="1:2" x14ac:dyDescent="0.2">
      <c r="A1315" s="32" t="s">
        <v>410</v>
      </c>
      <c r="B1315" s="10">
        <v>4294</v>
      </c>
    </row>
    <row r="1316" spans="1:2" x14ac:dyDescent="0.2">
      <c r="A1316" s="32" t="s">
        <v>411</v>
      </c>
      <c r="B1316" s="10">
        <v>4684</v>
      </c>
    </row>
    <row r="1317" spans="1:2" x14ac:dyDescent="0.2">
      <c r="A1317" s="32" t="s">
        <v>412</v>
      </c>
      <c r="B1317" s="10">
        <v>7218</v>
      </c>
    </row>
    <row r="1318" spans="1:2" x14ac:dyDescent="0.2">
      <c r="A1318" s="32" t="s">
        <v>413</v>
      </c>
      <c r="B1318" s="10">
        <v>6760</v>
      </c>
    </row>
    <row r="1319" spans="1:2" x14ac:dyDescent="0.2">
      <c r="A1319" s="32" t="s">
        <v>414</v>
      </c>
      <c r="B1319" s="10">
        <v>5438</v>
      </c>
    </row>
    <row r="1320" spans="1:2" x14ac:dyDescent="0.2">
      <c r="A1320" s="136" t="s">
        <v>357</v>
      </c>
      <c r="B1320" s="122">
        <f>SUM(B1308:B1319)</f>
        <v>68744</v>
      </c>
    </row>
    <row r="1321" spans="1:2" x14ac:dyDescent="0.2">
      <c r="A1321" s="30"/>
      <c r="B1321" s="30"/>
    </row>
    <row r="1322" spans="1:2" x14ac:dyDescent="0.2">
      <c r="A1322" s="8" t="s">
        <v>567</v>
      </c>
      <c r="B1322" s="30"/>
    </row>
    <row r="1324" spans="1:2" s="30" customFormat="1" x14ac:dyDescent="0.2"/>
    <row r="1325" spans="1:2" s="30" customFormat="1" x14ac:dyDescent="0.2"/>
    <row r="1326" spans="1:2" s="30" customFormat="1" ht="54.75" customHeight="1" x14ac:dyDescent="0.25">
      <c r="A1326" s="273" t="s">
        <v>1278</v>
      </c>
      <c r="B1326" s="296"/>
    </row>
    <row r="1327" spans="1:2" s="30" customFormat="1" x14ac:dyDescent="0.2">
      <c r="A1327" s="34"/>
      <c r="B1327" s="233">
        <v>1953</v>
      </c>
    </row>
    <row r="1328" spans="1:2" x14ac:dyDescent="0.2">
      <c r="A1328" s="74" t="s">
        <v>627</v>
      </c>
      <c r="B1328" s="71"/>
    </row>
    <row r="1329" spans="1:2" x14ac:dyDescent="0.2">
      <c r="A1329" s="212" t="s">
        <v>357</v>
      </c>
      <c r="B1329" s="71"/>
    </row>
    <row r="1330" spans="1:2" x14ac:dyDescent="0.2">
      <c r="A1330" s="102" t="s">
        <v>41</v>
      </c>
      <c r="B1330" s="43"/>
    </row>
    <row r="1331" spans="1:2" x14ac:dyDescent="0.2">
      <c r="A1331" s="100" t="s">
        <v>612</v>
      </c>
      <c r="B1331" s="71">
        <v>93</v>
      </c>
    </row>
    <row r="1332" spans="1:2" x14ac:dyDescent="0.2">
      <c r="A1332" s="100" t="s">
        <v>611</v>
      </c>
      <c r="B1332" s="71">
        <v>79</v>
      </c>
    </row>
    <row r="1333" spans="1:2" x14ac:dyDescent="0.2">
      <c r="A1333" s="102" t="s">
        <v>608</v>
      </c>
      <c r="B1333" s="71"/>
    </row>
    <row r="1334" spans="1:2" x14ac:dyDescent="0.2">
      <c r="A1334" s="100" t="s">
        <v>612</v>
      </c>
      <c r="B1334" s="71">
        <v>8524</v>
      </c>
    </row>
    <row r="1335" spans="1:2" x14ac:dyDescent="0.2">
      <c r="A1335" s="100" t="s">
        <v>611</v>
      </c>
      <c r="B1335" s="71">
        <v>7776</v>
      </c>
    </row>
    <row r="1336" spans="1:2" x14ac:dyDescent="0.2">
      <c r="A1336" s="102" t="s">
        <v>227</v>
      </c>
      <c r="B1336" s="71"/>
    </row>
    <row r="1337" spans="1:2" x14ac:dyDescent="0.2">
      <c r="A1337" s="100" t="s">
        <v>612</v>
      </c>
      <c r="B1337" s="71">
        <v>69875</v>
      </c>
    </row>
    <row r="1338" spans="1:2" x14ac:dyDescent="0.2">
      <c r="A1338" s="100" t="s">
        <v>611</v>
      </c>
      <c r="B1338" s="71">
        <v>68744</v>
      </c>
    </row>
    <row r="1339" spans="1:2" x14ac:dyDescent="0.2">
      <c r="A1339" s="133" t="s">
        <v>624</v>
      </c>
      <c r="B1339" s="71"/>
    </row>
    <row r="1340" spans="1:2" x14ac:dyDescent="0.2">
      <c r="A1340" s="102" t="s">
        <v>41</v>
      </c>
      <c r="B1340" s="71"/>
    </row>
    <row r="1341" spans="1:2" x14ac:dyDescent="0.2">
      <c r="A1341" s="100" t="s">
        <v>612</v>
      </c>
      <c r="B1341" s="71">
        <v>17</v>
      </c>
    </row>
    <row r="1342" spans="1:2" x14ac:dyDescent="0.2">
      <c r="A1342" s="100" t="s">
        <v>611</v>
      </c>
      <c r="B1342" s="71">
        <v>14</v>
      </c>
    </row>
    <row r="1343" spans="1:2" x14ac:dyDescent="0.2">
      <c r="A1343" s="102" t="s">
        <v>608</v>
      </c>
      <c r="B1343" s="71"/>
    </row>
    <row r="1344" spans="1:2" x14ac:dyDescent="0.2">
      <c r="A1344" s="100" t="s">
        <v>612</v>
      </c>
      <c r="B1344" s="71">
        <v>2657</v>
      </c>
    </row>
    <row r="1345" spans="1:2" x14ac:dyDescent="0.2">
      <c r="A1345" s="100" t="s">
        <v>611</v>
      </c>
      <c r="B1345" s="71">
        <v>2594</v>
      </c>
    </row>
    <row r="1346" spans="1:2" x14ac:dyDescent="0.2">
      <c r="A1346" s="102" t="s">
        <v>227</v>
      </c>
      <c r="B1346" s="71"/>
    </row>
    <row r="1347" spans="1:2" x14ac:dyDescent="0.2">
      <c r="A1347" s="191" t="s">
        <v>424</v>
      </c>
      <c r="B1347" s="71">
        <v>12607</v>
      </c>
    </row>
    <row r="1348" spans="1:2" x14ac:dyDescent="0.2">
      <c r="A1348" s="191" t="s">
        <v>425</v>
      </c>
      <c r="B1348" s="71">
        <v>11949</v>
      </c>
    </row>
    <row r="1349" spans="1:2" x14ac:dyDescent="0.2">
      <c r="A1349" s="133" t="s">
        <v>625</v>
      </c>
      <c r="B1349" s="43"/>
    </row>
    <row r="1350" spans="1:2" x14ac:dyDescent="0.2">
      <c r="A1350" s="102" t="s">
        <v>41</v>
      </c>
      <c r="B1350" s="43"/>
    </row>
    <row r="1351" spans="1:2" x14ac:dyDescent="0.2">
      <c r="A1351" s="100" t="s">
        <v>612</v>
      </c>
      <c r="B1351" s="71">
        <v>6</v>
      </c>
    </row>
    <row r="1352" spans="1:2" x14ac:dyDescent="0.2">
      <c r="A1352" s="100" t="s">
        <v>611</v>
      </c>
      <c r="B1352" s="71">
        <v>5</v>
      </c>
    </row>
    <row r="1353" spans="1:2" x14ac:dyDescent="0.2">
      <c r="A1353" s="102" t="s">
        <v>608</v>
      </c>
      <c r="B1353" s="71"/>
    </row>
    <row r="1354" spans="1:2" x14ac:dyDescent="0.2">
      <c r="A1354" s="100" t="s">
        <v>612</v>
      </c>
      <c r="B1354" s="71">
        <v>2014</v>
      </c>
    </row>
    <row r="1355" spans="1:2" x14ac:dyDescent="0.2">
      <c r="A1355" s="100" t="s">
        <v>611</v>
      </c>
      <c r="B1355" s="71">
        <v>1994</v>
      </c>
    </row>
    <row r="1356" spans="1:2" x14ac:dyDescent="0.2">
      <c r="A1356" s="102" t="s">
        <v>227</v>
      </c>
      <c r="B1356" s="71"/>
    </row>
    <row r="1357" spans="1:2" x14ac:dyDescent="0.2">
      <c r="A1357" s="100" t="s">
        <v>612</v>
      </c>
      <c r="B1357" s="71">
        <v>16454</v>
      </c>
    </row>
    <row r="1358" spans="1:2" x14ac:dyDescent="0.2">
      <c r="A1358" s="100" t="s">
        <v>611</v>
      </c>
      <c r="B1358" s="71">
        <v>16418</v>
      </c>
    </row>
    <row r="1359" spans="1:2" x14ac:dyDescent="0.2">
      <c r="A1359" s="133" t="s">
        <v>626</v>
      </c>
      <c r="B1359" s="71"/>
    </row>
    <row r="1360" spans="1:2" x14ac:dyDescent="0.2">
      <c r="A1360" s="102" t="s">
        <v>41</v>
      </c>
      <c r="B1360" s="71"/>
    </row>
    <row r="1361" spans="1:2" x14ac:dyDescent="0.2">
      <c r="A1361" s="100" t="s">
        <v>612</v>
      </c>
      <c r="B1361" s="71">
        <v>4</v>
      </c>
    </row>
    <row r="1362" spans="1:2" x14ac:dyDescent="0.2">
      <c r="A1362" s="100" t="s">
        <v>611</v>
      </c>
      <c r="B1362" s="71">
        <v>3</v>
      </c>
    </row>
    <row r="1363" spans="1:2" x14ac:dyDescent="0.2">
      <c r="A1363" s="102" t="s">
        <v>608</v>
      </c>
      <c r="B1363" s="213"/>
    </row>
    <row r="1364" spans="1:2" x14ac:dyDescent="0.2">
      <c r="A1364" s="100" t="s">
        <v>612</v>
      </c>
      <c r="B1364" s="213">
        <v>107</v>
      </c>
    </row>
    <row r="1365" spans="1:2" x14ac:dyDescent="0.2">
      <c r="A1365" s="100" t="s">
        <v>611</v>
      </c>
      <c r="B1365" s="213">
        <v>83</v>
      </c>
    </row>
    <row r="1366" spans="1:2" x14ac:dyDescent="0.2">
      <c r="A1366" s="102" t="s">
        <v>227</v>
      </c>
      <c r="B1366" s="71"/>
    </row>
    <row r="1367" spans="1:2" x14ac:dyDescent="0.2">
      <c r="A1367" s="100" t="s">
        <v>612</v>
      </c>
      <c r="B1367" s="213">
        <v>5380</v>
      </c>
    </row>
    <row r="1368" spans="1:2" x14ac:dyDescent="0.2">
      <c r="A1368" s="100" t="s">
        <v>611</v>
      </c>
      <c r="B1368" s="213">
        <v>5311</v>
      </c>
    </row>
    <row r="1369" spans="1:2" x14ac:dyDescent="0.2">
      <c r="A1369" s="133" t="s">
        <v>499</v>
      </c>
      <c r="B1369" s="71"/>
    </row>
    <row r="1370" spans="1:2" x14ac:dyDescent="0.2">
      <c r="A1370" s="102" t="s">
        <v>41</v>
      </c>
      <c r="B1370" s="71"/>
    </row>
    <row r="1371" spans="1:2" x14ac:dyDescent="0.2">
      <c r="A1371" s="100" t="s">
        <v>612</v>
      </c>
      <c r="B1371" s="71">
        <v>66</v>
      </c>
    </row>
    <row r="1372" spans="1:2" x14ac:dyDescent="0.2">
      <c r="A1372" s="100" t="s">
        <v>611</v>
      </c>
      <c r="B1372" s="97">
        <v>57</v>
      </c>
    </row>
    <row r="1373" spans="1:2" x14ac:dyDescent="0.2">
      <c r="A1373" s="102" t="s">
        <v>608</v>
      </c>
      <c r="B1373" s="97"/>
    </row>
    <row r="1374" spans="1:2" x14ac:dyDescent="0.2">
      <c r="A1374" s="100" t="s">
        <v>612</v>
      </c>
      <c r="B1374" s="44">
        <v>3746</v>
      </c>
    </row>
    <row r="1375" spans="1:2" x14ac:dyDescent="0.2">
      <c r="A1375" s="100" t="s">
        <v>611</v>
      </c>
      <c r="B1375" s="44">
        <v>3105</v>
      </c>
    </row>
    <row r="1376" spans="1:2" x14ac:dyDescent="0.2">
      <c r="A1376" s="102" t="s">
        <v>227</v>
      </c>
      <c r="B1376" s="43"/>
    </row>
    <row r="1377" spans="1:2" x14ac:dyDescent="0.2">
      <c r="A1377" s="100" t="s">
        <v>612</v>
      </c>
      <c r="B1377" s="44">
        <v>35434</v>
      </c>
    </row>
    <row r="1378" spans="1:2" x14ac:dyDescent="0.2">
      <c r="A1378" s="149" t="s">
        <v>611</v>
      </c>
      <c r="B1378" s="117">
        <v>35066</v>
      </c>
    </row>
    <row r="1379" spans="1:2" x14ac:dyDescent="0.2">
      <c r="A1379" s="30"/>
      <c r="B1379" s="30"/>
    </row>
    <row r="1380" spans="1:2" s="30" customFormat="1" x14ac:dyDescent="0.2">
      <c r="A1380" s="73" t="s">
        <v>1276</v>
      </c>
    </row>
    <row r="1381" spans="1:2" x14ac:dyDescent="0.2">
      <c r="A1381" s="8" t="s">
        <v>567</v>
      </c>
      <c r="B1381" s="30"/>
    </row>
    <row r="1382" spans="1:2" x14ac:dyDescent="0.2">
      <c r="A1382" s="30"/>
      <c r="B1382" s="30"/>
    </row>
    <row r="1383" spans="1:2" s="30" customFormat="1" x14ac:dyDescent="0.2"/>
    <row r="1384" spans="1:2" s="30" customFormat="1" x14ac:dyDescent="0.2"/>
    <row r="1385" spans="1:2" ht="46.5" customHeight="1" x14ac:dyDescent="0.25">
      <c r="A1385" s="284" t="s">
        <v>1178</v>
      </c>
      <c r="B1385" s="285"/>
    </row>
    <row r="1386" spans="1:2" s="30" customFormat="1" x14ac:dyDescent="0.2">
      <c r="A1386" s="34"/>
      <c r="B1386" s="233">
        <v>1953</v>
      </c>
    </row>
    <row r="1387" spans="1:2" x14ac:dyDescent="0.2">
      <c r="A1387" s="150" t="s">
        <v>628</v>
      </c>
    </row>
    <row r="1388" spans="1:2" x14ac:dyDescent="0.2">
      <c r="A1388" s="150" t="s">
        <v>612</v>
      </c>
      <c r="B1388" s="66">
        <v>69875</v>
      </c>
    </row>
    <row r="1389" spans="1:2" x14ac:dyDescent="0.2">
      <c r="A1389" s="150" t="s">
        <v>611</v>
      </c>
      <c r="B1389" s="66">
        <v>68744</v>
      </c>
    </row>
    <row r="1390" spans="1:2" x14ac:dyDescent="0.2">
      <c r="A1390" s="150" t="s">
        <v>629</v>
      </c>
      <c r="B1390" s="66"/>
    </row>
    <row r="1391" spans="1:2" x14ac:dyDescent="0.2">
      <c r="A1391" s="150" t="s">
        <v>612</v>
      </c>
      <c r="B1391" s="66">
        <v>51461</v>
      </c>
    </row>
    <row r="1392" spans="1:2" x14ac:dyDescent="0.2">
      <c r="A1392" s="150" t="s">
        <v>611</v>
      </c>
      <c r="B1392" s="66">
        <v>50992</v>
      </c>
    </row>
    <row r="1393" spans="1:2" x14ac:dyDescent="0.2">
      <c r="A1393" s="150" t="s">
        <v>630</v>
      </c>
      <c r="B1393" s="66"/>
    </row>
    <row r="1394" spans="1:2" x14ac:dyDescent="0.2">
      <c r="A1394" s="150" t="s">
        <v>612</v>
      </c>
      <c r="B1394" s="66">
        <v>17979</v>
      </c>
    </row>
    <row r="1395" spans="1:2" x14ac:dyDescent="0.2">
      <c r="A1395" s="150" t="s">
        <v>611</v>
      </c>
      <c r="B1395" s="66">
        <v>17323</v>
      </c>
    </row>
    <row r="1396" spans="1:2" x14ac:dyDescent="0.2">
      <c r="A1396" s="150" t="s">
        <v>631</v>
      </c>
      <c r="B1396" s="66"/>
    </row>
    <row r="1397" spans="1:2" x14ac:dyDescent="0.2">
      <c r="A1397" s="150" t="s">
        <v>612</v>
      </c>
      <c r="B1397" s="80">
        <v>435</v>
      </c>
    </row>
    <row r="1398" spans="1:2" x14ac:dyDescent="0.2">
      <c r="A1398" s="152" t="s">
        <v>611</v>
      </c>
      <c r="B1398" s="154">
        <v>429</v>
      </c>
    </row>
    <row r="1399" spans="1:2" x14ac:dyDescent="0.2">
      <c r="A1399" s="8"/>
    </row>
    <row r="1400" spans="1:2" x14ac:dyDescent="0.2">
      <c r="A1400" s="8" t="s">
        <v>567</v>
      </c>
    </row>
    <row r="1401" spans="1:2" s="30" customFormat="1" x14ac:dyDescent="0.2">
      <c r="A1401" s="8"/>
    </row>
    <row r="1402" spans="1:2" s="30" customFormat="1" x14ac:dyDescent="0.2">
      <c r="A1402" s="8"/>
    </row>
    <row r="1404" spans="1:2" ht="34.5" customHeight="1" x14ac:dyDescent="0.25">
      <c r="A1404" s="273" t="s">
        <v>1175</v>
      </c>
      <c r="B1404" s="282"/>
    </row>
    <row r="1405" spans="1:2" x14ac:dyDescent="0.2">
      <c r="A1405" s="34"/>
      <c r="B1405" s="233">
        <v>1954</v>
      </c>
    </row>
    <row r="1406" spans="1:2" ht="14.25" x14ac:dyDescent="0.2">
      <c r="A1406" s="43" t="s">
        <v>765</v>
      </c>
      <c r="B1406" s="30"/>
    </row>
    <row r="1407" spans="1:2" x14ac:dyDescent="0.2">
      <c r="A1407" s="150" t="s">
        <v>612</v>
      </c>
      <c r="B1407" s="43">
        <v>106</v>
      </c>
    </row>
    <row r="1408" spans="1:2" x14ac:dyDescent="0.2">
      <c r="A1408" s="74" t="s">
        <v>611</v>
      </c>
      <c r="B1408" s="43">
        <v>86</v>
      </c>
    </row>
    <row r="1409" spans="1:2" x14ac:dyDescent="0.2">
      <c r="A1409" s="43" t="s">
        <v>608</v>
      </c>
      <c r="B1409" s="43"/>
    </row>
    <row r="1410" spans="1:2" x14ac:dyDescent="0.2">
      <c r="A1410" s="150" t="s">
        <v>612</v>
      </c>
      <c r="B1410" s="44">
        <v>9384</v>
      </c>
    </row>
    <row r="1411" spans="1:2" x14ac:dyDescent="0.2">
      <c r="A1411" s="74" t="s">
        <v>611</v>
      </c>
      <c r="B1411" s="44">
        <v>8594</v>
      </c>
    </row>
    <row r="1412" spans="1:2" x14ac:dyDescent="0.2">
      <c r="A1412" s="25" t="s">
        <v>609</v>
      </c>
      <c r="B1412" s="44"/>
    </row>
    <row r="1413" spans="1:2" x14ac:dyDescent="0.2">
      <c r="A1413" s="111" t="s">
        <v>632</v>
      </c>
      <c r="B1413" s="44"/>
    </row>
    <row r="1414" spans="1:2" x14ac:dyDescent="0.2">
      <c r="A1414" s="150" t="s">
        <v>612</v>
      </c>
      <c r="B1414" s="44">
        <v>83274</v>
      </c>
    </row>
    <row r="1415" spans="1:2" x14ac:dyDescent="0.2">
      <c r="A1415" s="74" t="s">
        <v>611</v>
      </c>
      <c r="B1415" s="44">
        <v>81778</v>
      </c>
    </row>
    <row r="1416" spans="1:2" x14ac:dyDescent="0.2">
      <c r="A1416" s="111" t="s">
        <v>633</v>
      </c>
      <c r="B1416" s="44"/>
    </row>
    <row r="1417" spans="1:2" x14ac:dyDescent="0.2">
      <c r="A1417" s="150" t="s">
        <v>612</v>
      </c>
      <c r="B1417" s="44">
        <v>5596</v>
      </c>
    </row>
    <row r="1418" spans="1:2" x14ac:dyDescent="0.2">
      <c r="A1418" s="74" t="s">
        <v>611</v>
      </c>
      <c r="B1418" s="44">
        <v>5176</v>
      </c>
    </row>
    <row r="1419" spans="1:2" x14ac:dyDescent="0.2">
      <c r="A1419" s="111" t="s">
        <v>613</v>
      </c>
      <c r="B1419" s="44"/>
    </row>
    <row r="1420" spans="1:2" x14ac:dyDescent="0.2">
      <c r="A1420" s="100" t="s">
        <v>604</v>
      </c>
      <c r="B1420" s="44"/>
    </row>
    <row r="1421" spans="1:2" x14ac:dyDescent="0.2">
      <c r="A1421" s="118" t="s">
        <v>612</v>
      </c>
      <c r="B1421" s="44">
        <f>B1424+B1427</f>
        <v>77678</v>
      </c>
    </row>
    <row r="1422" spans="1:2" x14ac:dyDescent="0.2">
      <c r="A1422" s="113" t="s">
        <v>611</v>
      </c>
      <c r="B1422" s="44">
        <f>B1425+B1428</f>
        <v>76602</v>
      </c>
    </row>
    <row r="1423" spans="1:2" x14ac:dyDescent="0.2">
      <c r="A1423" s="100" t="s">
        <v>335</v>
      </c>
      <c r="B1423" s="43"/>
    </row>
    <row r="1424" spans="1:2" x14ac:dyDescent="0.2">
      <c r="A1424" s="118" t="s">
        <v>612</v>
      </c>
      <c r="B1424" s="44">
        <v>30194</v>
      </c>
    </row>
    <row r="1425" spans="1:2" x14ac:dyDescent="0.2">
      <c r="A1425" s="113" t="s">
        <v>611</v>
      </c>
      <c r="B1425" s="44">
        <v>29455</v>
      </c>
    </row>
    <row r="1426" spans="1:2" x14ac:dyDescent="0.2">
      <c r="A1426" s="133" t="s">
        <v>355</v>
      </c>
      <c r="B1426" s="44"/>
    </row>
    <row r="1427" spans="1:2" x14ac:dyDescent="0.2">
      <c r="A1427" s="118" t="s">
        <v>612</v>
      </c>
      <c r="B1427" s="44">
        <v>47484</v>
      </c>
    </row>
    <row r="1428" spans="1:2" x14ac:dyDescent="0.2">
      <c r="A1428" s="113" t="s">
        <v>611</v>
      </c>
      <c r="B1428" s="44">
        <v>47147</v>
      </c>
    </row>
    <row r="1429" spans="1:2" x14ac:dyDescent="0.2">
      <c r="A1429" s="25" t="s">
        <v>614</v>
      </c>
      <c r="B1429" s="44"/>
    </row>
    <row r="1430" spans="1:2" x14ac:dyDescent="0.2">
      <c r="A1430" s="118" t="s">
        <v>615</v>
      </c>
      <c r="B1430" s="44"/>
    </row>
    <row r="1431" spans="1:2" x14ac:dyDescent="0.2">
      <c r="A1431" s="150" t="s">
        <v>612</v>
      </c>
      <c r="B1431" s="44">
        <f>B1434+B1437+B1440</f>
        <v>77139</v>
      </c>
    </row>
    <row r="1432" spans="1:2" x14ac:dyDescent="0.2">
      <c r="A1432" s="74" t="s">
        <v>611</v>
      </c>
      <c r="B1432" s="44">
        <f>B1435+B1438+B1441</f>
        <v>76034</v>
      </c>
    </row>
    <row r="1433" spans="1:2" x14ac:dyDescent="0.2">
      <c r="A1433" s="118" t="s">
        <v>616</v>
      </c>
      <c r="B1433" s="44"/>
    </row>
    <row r="1434" spans="1:2" x14ac:dyDescent="0.2">
      <c r="A1434" s="150" t="s">
        <v>612</v>
      </c>
      <c r="B1434" s="44">
        <v>69849</v>
      </c>
    </row>
    <row r="1435" spans="1:2" x14ac:dyDescent="0.2">
      <c r="A1435" s="74" t="s">
        <v>611</v>
      </c>
      <c r="B1435" s="44">
        <v>69012</v>
      </c>
    </row>
    <row r="1436" spans="1:2" x14ac:dyDescent="0.2">
      <c r="A1436" s="118" t="s">
        <v>617</v>
      </c>
      <c r="B1436" s="44"/>
    </row>
    <row r="1437" spans="1:2" x14ac:dyDescent="0.2">
      <c r="A1437" s="150" t="s">
        <v>612</v>
      </c>
      <c r="B1437" s="44">
        <v>1981</v>
      </c>
    </row>
    <row r="1438" spans="1:2" x14ac:dyDescent="0.2">
      <c r="A1438" s="74" t="s">
        <v>611</v>
      </c>
      <c r="B1438" s="44">
        <v>1905</v>
      </c>
    </row>
    <row r="1439" spans="1:2" x14ac:dyDescent="0.2">
      <c r="A1439" s="118" t="s">
        <v>618</v>
      </c>
      <c r="B1439" s="44"/>
    </row>
    <row r="1440" spans="1:2" x14ac:dyDescent="0.2">
      <c r="A1440" s="150" t="s">
        <v>612</v>
      </c>
      <c r="B1440" s="44">
        <v>5309</v>
      </c>
    </row>
    <row r="1441" spans="1:2" x14ac:dyDescent="0.2">
      <c r="A1441" s="74" t="s">
        <v>611</v>
      </c>
      <c r="B1441" s="71">
        <v>5117</v>
      </c>
    </row>
    <row r="1442" spans="1:2" x14ac:dyDescent="0.2">
      <c r="A1442" s="111" t="s">
        <v>619</v>
      </c>
      <c r="B1442" s="71"/>
    </row>
    <row r="1443" spans="1:2" x14ac:dyDescent="0.2">
      <c r="A1443" s="150" t="s">
        <v>612</v>
      </c>
      <c r="B1443" s="71">
        <v>6135</v>
      </c>
    </row>
    <row r="1444" spans="1:2" x14ac:dyDescent="0.2">
      <c r="A1444" s="152" t="s">
        <v>611</v>
      </c>
      <c r="B1444" s="117">
        <v>5744</v>
      </c>
    </row>
    <row r="1445" spans="1:2" x14ac:dyDescent="0.2">
      <c r="A1445" s="30"/>
      <c r="B1445" s="30"/>
    </row>
    <row r="1446" spans="1:2" s="30" customFormat="1" ht="36.75" customHeight="1" x14ac:dyDescent="0.2">
      <c r="A1446" s="316" t="s">
        <v>759</v>
      </c>
      <c r="B1446" s="318"/>
    </row>
    <row r="1447" spans="1:2" s="30" customFormat="1" ht="24.75" customHeight="1" x14ac:dyDescent="0.2">
      <c r="A1447" s="319" t="s">
        <v>758</v>
      </c>
      <c r="B1447" s="318"/>
    </row>
    <row r="1448" spans="1:2" x14ac:dyDescent="0.2">
      <c r="A1448" s="8" t="s">
        <v>567</v>
      </c>
      <c r="B1448" s="30"/>
    </row>
    <row r="1449" spans="1:2" s="30" customFormat="1" x14ac:dyDescent="0.2">
      <c r="A1449" s="8"/>
    </row>
    <row r="1450" spans="1:2" s="30" customFormat="1" x14ac:dyDescent="0.2">
      <c r="A1450" s="8"/>
    </row>
    <row r="1451" spans="1:2" s="30" customFormat="1" x14ac:dyDescent="0.2">
      <c r="A1451" s="8"/>
    </row>
    <row r="1452" spans="1:2" s="30" customFormat="1" ht="34.5" customHeight="1" x14ac:dyDescent="0.25">
      <c r="A1452" s="273" t="s">
        <v>1176</v>
      </c>
      <c r="B1452" s="282"/>
    </row>
    <row r="1453" spans="1:2" s="30" customFormat="1" x14ac:dyDescent="0.2">
      <c r="A1453" s="34"/>
      <c r="B1453" s="233">
        <v>1954</v>
      </c>
    </row>
    <row r="1454" spans="1:2" s="30" customFormat="1" x14ac:dyDescent="0.2">
      <c r="A1454" s="87" t="s">
        <v>760</v>
      </c>
    </row>
    <row r="1455" spans="1:2" x14ac:dyDescent="0.2">
      <c r="A1455" s="32" t="s">
        <v>403</v>
      </c>
      <c r="B1455" s="10">
        <v>6485</v>
      </c>
    </row>
    <row r="1456" spans="1:2" x14ac:dyDescent="0.2">
      <c r="A1456" s="32" t="s">
        <v>634</v>
      </c>
      <c r="B1456" s="10">
        <v>6276</v>
      </c>
    </row>
    <row r="1457" spans="1:2" x14ac:dyDescent="0.2">
      <c r="A1457" s="32" t="s">
        <v>421</v>
      </c>
      <c r="B1457" s="10">
        <v>7264</v>
      </c>
    </row>
    <row r="1458" spans="1:2" x14ac:dyDescent="0.2">
      <c r="A1458" s="32" t="s">
        <v>406</v>
      </c>
      <c r="B1458" s="10">
        <v>6692</v>
      </c>
    </row>
    <row r="1459" spans="1:2" x14ac:dyDescent="0.2">
      <c r="A1459" s="32" t="s">
        <v>407</v>
      </c>
      <c r="B1459" s="10">
        <v>7232</v>
      </c>
    </row>
    <row r="1460" spans="1:2" x14ac:dyDescent="0.2">
      <c r="A1460" s="32" t="s">
        <v>408</v>
      </c>
      <c r="B1460" s="10">
        <v>6981</v>
      </c>
    </row>
    <row r="1461" spans="1:2" x14ac:dyDescent="0.2">
      <c r="A1461" s="32" t="s">
        <v>409</v>
      </c>
      <c r="B1461" s="10">
        <v>5336</v>
      </c>
    </row>
    <row r="1462" spans="1:2" x14ac:dyDescent="0.2">
      <c r="A1462" s="32" t="s">
        <v>410</v>
      </c>
      <c r="B1462" s="10">
        <v>4710</v>
      </c>
    </row>
    <row r="1463" spans="1:2" x14ac:dyDescent="0.2">
      <c r="A1463" s="32" t="s">
        <v>411</v>
      </c>
      <c r="B1463" s="10">
        <v>5372</v>
      </c>
    </row>
    <row r="1464" spans="1:2" x14ac:dyDescent="0.2">
      <c r="A1464" s="32" t="s">
        <v>412</v>
      </c>
      <c r="B1464" s="10">
        <v>7753</v>
      </c>
    </row>
    <row r="1465" spans="1:2" x14ac:dyDescent="0.2">
      <c r="A1465" s="32" t="s">
        <v>413</v>
      </c>
      <c r="B1465" s="10">
        <v>7432</v>
      </c>
    </row>
    <row r="1466" spans="1:2" x14ac:dyDescent="0.2">
      <c r="A1466" s="32" t="s">
        <v>414</v>
      </c>
      <c r="B1466" s="10">
        <v>6145</v>
      </c>
    </row>
    <row r="1467" spans="1:2" x14ac:dyDescent="0.2">
      <c r="A1467" s="26" t="s">
        <v>357</v>
      </c>
      <c r="B1467" s="91">
        <f>SUM(B1455:B1466)</f>
        <v>77678</v>
      </c>
    </row>
    <row r="1468" spans="1:2" x14ac:dyDescent="0.2">
      <c r="A1468" s="8"/>
      <c r="B1468" s="30"/>
    </row>
    <row r="1469" spans="1:2" x14ac:dyDescent="0.2">
      <c r="A1469" s="224" t="s">
        <v>761</v>
      </c>
      <c r="B1469" s="30"/>
    </row>
    <row r="1470" spans="1:2" x14ac:dyDescent="0.2">
      <c r="A1470" s="32" t="s">
        <v>403</v>
      </c>
      <c r="B1470" s="10">
        <v>6357</v>
      </c>
    </row>
    <row r="1471" spans="1:2" x14ac:dyDescent="0.2">
      <c r="A1471" s="32" t="s">
        <v>634</v>
      </c>
      <c r="B1471" s="10">
        <v>6172</v>
      </c>
    </row>
    <row r="1472" spans="1:2" x14ac:dyDescent="0.2">
      <c r="A1472" s="32" t="s">
        <v>421</v>
      </c>
      <c r="B1472" s="10">
        <v>7176</v>
      </c>
    </row>
    <row r="1473" spans="1:2" x14ac:dyDescent="0.2">
      <c r="A1473" s="32" t="s">
        <v>406</v>
      </c>
      <c r="B1473" s="10">
        <v>6615</v>
      </c>
    </row>
    <row r="1474" spans="1:2" x14ac:dyDescent="0.2">
      <c r="A1474" s="32" t="s">
        <v>407</v>
      </c>
      <c r="B1474" s="10">
        <v>7151</v>
      </c>
    </row>
    <row r="1475" spans="1:2" x14ac:dyDescent="0.2">
      <c r="A1475" s="32" t="s">
        <v>408</v>
      </c>
      <c r="B1475" s="10">
        <v>6905</v>
      </c>
    </row>
    <row r="1476" spans="1:2" x14ac:dyDescent="0.2">
      <c r="A1476" s="32" t="s">
        <v>409</v>
      </c>
      <c r="B1476" s="10">
        <v>5250</v>
      </c>
    </row>
    <row r="1477" spans="1:2" x14ac:dyDescent="0.2">
      <c r="A1477" s="32" t="s">
        <v>410</v>
      </c>
      <c r="B1477" s="10">
        <v>4598</v>
      </c>
    </row>
    <row r="1478" spans="1:2" x14ac:dyDescent="0.2">
      <c r="A1478" s="32" t="s">
        <v>411</v>
      </c>
      <c r="B1478" s="10">
        <v>5299</v>
      </c>
    </row>
    <row r="1479" spans="1:2" x14ac:dyDescent="0.2">
      <c r="A1479" s="32" t="s">
        <v>412</v>
      </c>
      <c r="B1479" s="10">
        <v>7679</v>
      </c>
    </row>
    <row r="1480" spans="1:2" x14ac:dyDescent="0.2">
      <c r="A1480" s="32" t="s">
        <v>413</v>
      </c>
      <c r="B1480" s="10">
        <v>7347</v>
      </c>
    </row>
    <row r="1481" spans="1:2" x14ac:dyDescent="0.2">
      <c r="A1481" s="32" t="s">
        <v>414</v>
      </c>
      <c r="B1481" s="10">
        <v>6053</v>
      </c>
    </row>
    <row r="1482" spans="1:2" x14ac:dyDescent="0.2">
      <c r="A1482" s="136" t="s">
        <v>357</v>
      </c>
      <c r="B1482" s="122">
        <f>SUM(B1470:B1481)</f>
        <v>76602</v>
      </c>
    </row>
    <row r="1483" spans="1:2" x14ac:dyDescent="0.2">
      <c r="A1483" s="30"/>
      <c r="B1483" s="30"/>
    </row>
    <row r="1484" spans="1:2" x14ac:dyDescent="0.2">
      <c r="A1484" s="8" t="s">
        <v>567</v>
      </c>
      <c r="B1484" s="30"/>
    </row>
    <row r="1485" spans="1:2" s="30" customFormat="1" x14ac:dyDescent="0.2">
      <c r="A1485" s="8"/>
    </row>
    <row r="1486" spans="1:2" s="30" customFormat="1" x14ac:dyDescent="0.2">
      <c r="A1486" s="8"/>
    </row>
    <row r="1487" spans="1:2" s="30" customFormat="1" x14ac:dyDescent="0.2">
      <c r="A1487" s="8"/>
    </row>
    <row r="1488" spans="1:2" ht="51" customHeight="1" x14ac:dyDescent="0.25">
      <c r="A1488" s="273" t="s">
        <v>1278</v>
      </c>
      <c r="B1488" s="296"/>
    </row>
    <row r="1489" spans="1:2" s="30" customFormat="1" x14ac:dyDescent="0.2">
      <c r="A1489" s="34"/>
      <c r="B1489" s="233">
        <v>1954</v>
      </c>
    </row>
    <row r="1490" spans="1:2" x14ac:dyDescent="0.2">
      <c r="A1490" s="43" t="s">
        <v>357</v>
      </c>
      <c r="B1490" s="71"/>
    </row>
    <row r="1491" spans="1:2" x14ac:dyDescent="0.2">
      <c r="A1491" s="118" t="s">
        <v>41</v>
      </c>
      <c r="B1491" s="71"/>
    </row>
    <row r="1492" spans="1:2" x14ac:dyDescent="0.2">
      <c r="A1492" s="43" t="s">
        <v>612</v>
      </c>
      <c r="B1492" s="71">
        <v>106</v>
      </c>
    </row>
    <row r="1493" spans="1:2" x14ac:dyDescent="0.2">
      <c r="A1493" s="43" t="s">
        <v>611</v>
      </c>
      <c r="B1493" s="71">
        <v>86</v>
      </c>
    </row>
    <row r="1494" spans="1:2" x14ac:dyDescent="0.2">
      <c r="A1494" s="118" t="s">
        <v>608</v>
      </c>
      <c r="B1494" s="71"/>
    </row>
    <row r="1495" spans="1:2" x14ac:dyDescent="0.2">
      <c r="A1495" s="43" t="s">
        <v>612</v>
      </c>
      <c r="B1495" s="71">
        <v>9384</v>
      </c>
    </row>
    <row r="1496" spans="1:2" x14ac:dyDescent="0.2">
      <c r="A1496" s="43" t="s">
        <v>611</v>
      </c>
      <c r="B1496" s="71">
        <v>8594</v>
      </c>
    </row>
    <row r="1497" spans="1:2" x14ac:dyDescent="0.2">
      <c r="A1497" s="118" t="s">
        <v>227</v>
      </c>
      <c r="B1497" s="71"/>
    </row>
    <row r="1498" spans="1:2" s="30" customFormat="1" x14ac:dyDescent="0.2">
      <c r="A1498" s="43" t="s">
        <v>612</v>
      </c>
      <c r="B1498" s="71">
        <v>77678</v>
      </c>
    </row>
    <row r="1499" spans="1:2" s="30" customFormat="1" x14ac:dyDescent="0.2">
      <c r="A1499" s="43" t="s">
        <v>611</v>
      </c>
      <c r="B1499" s="71">
        <v>76602</v>
      </c>
    </row>
    <row r="1500" spans="1:2" x14ac:dyDescent="0.2">
      <c r="A1500" s="43" t="s">
        <v>9</v>
      </c>
      <c r="B1500" s="71"/>
    </row>
    <row r="1501" spans="1:2" x14ac:dyDescent="0.2">
      <c r="A1501" s="118" t="s">
        <v>41</v>
      </c>
      <c r="B1501" s="71"/>
    </row>
    <row r="1502" spans="1:2" x14ac:dyDescent="0.2">
      <c r="A1502" s="43" t="s">
        <v>612</v>
      </c>
      <c r="B1502" s="71">
        <v>12</v>
      </c>
    </row>
    <row r="1503" spans="1:2" s="30" customFormat="1" x14ac:dyDescent="0.2">
      <c r="A1503" s="43" t="s">
        <v>611</v>
      </c>
      <c r="B1503" s="71">
        <v>8</v>
      </c>
    </row>
    <row r="1504" spans="1:2" s="30" customFormat="1" x14ac:dyDescent="0.2">
      <c r="A1504" s="118" t="s">
        <v>608</v>
      </c>
      <c r="B1504" s="71"/>
    </row>
    <row r="1505" spans="1:2" x14ac:dyDescent="0.2">
      <c r="A1505" s="43" t="s">
        <v>612</v>
      </c>
      <c r="B1505" s="71">
        <v>2577</v>
      </c>
    </row>
    <row r="1506" spans="1:2" x14ac:dyDescent="0.2">
      <c r="A1506" s="43" t="s">
        <v>611</v>
      </c>
      <c r="B1506" s="71">
        <v>2537</v>
      </c>
    </row>
    <row r="1507" spans="1:2" s="30" customFormat="1" x14ac:dyDescent="0.2">
      <c r="A1507" s="118" t="s">
        <v>227</v>
      </c>
      <c r="B1507" s="71"/>
    </row>
    <row r="1508" spans="1:2" x14ac:dyDescent="0.2">
      <c r="A1508" s="43" t="s">
        <v>612</v>
      </c>
      <c r="B1508" s="71">
        <v>19457</v>
      </c>
    </row>
    <row r="1509" spans="1:2" x14ac:dyDescent="0.2">
      <c r="A1509" s="43" t="s">
        <v>611</v>
      </c>
      <c r="B1509" s="71">
        <v>19258</v>
      </c>
    </row>
    <row r="1510" spans="1:2" x14ac:dyDescent="0.2">
      <c r="A1510" s="43" t="s">
        <v>620</v>
      </c>
      <c r="B1510" s="71"/>
    </row>
    <row r="1511" spans="1:2" x14ac:dyDescent="0.2">
      <c r="A1511" s="118" t="s">
        <v>41</v>
      </c>
      <c r="B1511" s="43"/>
    </row>
    <row r="1512" spans="1:2" x14ac:dyDescent="0.2">
      <c r="A1512" s="43" t="s">
        <v>612</v>
      </c>
      <c r="B1512" s="43">
        <v>42</v>
      </c>
    </row>
    <row r="1513" spans="1:2" x14ac:dyDescent="0.2">
      <c r="A1513" s="43" t="s">
        <v>611</v>
      </c>
      <c r="B1513" s="71">
        <v>11</v>
      </c>
    </row>
    <row r="1514" spans="1:2" x14ac:dyDescent="0.2">
      <c r="A1514" s="118" t="s">
        <v>608</v>
      </c>
      <c r="B1514" s="71"/>
    </row>
    <row r="1515" spans="1:2" x14ac:dyDescent="0.2">
      <c r="A1515" s="43" t="s">
        <v>612</v>
      </c>
      <c r="B1515" s="71">
        <v>1492</v>
      </c>
    </row>
    <row r="1516" spans="1:2" x14ac:dyDescent="0.2">
      <c r="A1516" s="43" t="s">
        <v>611</v>
      </c>
      <c r="B1516" s="71">
        <v>1488</v>
      </c>
    </row>
    <row r="1517" spans="1:2" x14ac:dyDescent="0.2">
      <c r="A1517" s="118" t="s">
        <v>227</v>
      </c>
      <c r="B1517" s="71"/>
    </row>
    <row r="1518" spans="1:2" x14ac:dyDescent="0.2">
      <c r="A1518" s="43" t="s">
        <v>612</v>
      </c>
      <c r="B1518" s="71">
        <v>28580</v>
      </c>
    </row>
    <row r="1519" spans="1:2" x14ac:dyDescent="0.2">
      <c r="A1519" s="43" t="s">
        <v>611</v>
      </c>
      <c r="B1519" s="71">
        <v>28556</v>
      </c>
    </row>
    <row r="1520" spans="1:2" x14ac:dyDescent="0.2">
      <c r="A1520" s="43" t="s">
        <v>621</v>
      </c>
      <c r="B1520" s="71"/>
    </row>
    <row r="1521" spans="1:2" x14ac:dyDescent="0.2">
      <c r="A1521" s="118" t="s">
        <v>41</v>
      </c>
      <c r="B1521" s="71"/>
    </row>
    <row r="1522" spans="1:2" x14ac:dyDescent="0.2">
      <c r="A1522" s="43" t="s">
        <v>612</v>
      </c>
      <c r="B1522" s="71">
        <v>26</v>
      </c>
    </row>
    <row r="1523" spans="1:2" x14ac:dyDescent="0.2">
      <c r="A1523" s="43" t="s">
        <v>611</v>
      </c>
      <c r="B1523" s="71">
        <v>21</v>
      </c>
    </row>
    <row r="1524" spans="1:2" s="30" customFormat="1" x14ac:dyDescent="0.2">
      <c r="A1524" s="118" t="s">
        <v>608</v>
      </c>
      <c r="B1524" s="71"/>
    </row>
    <row r="1525" spans="1:2" s="30" customFormat="1" x14ac:dyDescent="0.2">
      <c r="A1525" s="43" t="s">
        <v>612</v>
      </c>
      <c r="B1525" s="213">
        <v>3969</v>
      </c>
    </row>
    <row r="1526" spans="1:2" x14ac:dyDescent="0.2">
      <c r="A1526" s="43" t="s">
        <v>611</v>
      </c>
      <c r="B1526" s="213">
        <v>3369</v>
      </c>
    </row>
    <row r="1527" spans="1:2" x14ac:dyDescent="0.2">
      <c r="A1527" s="118" t="s">
        <v>227</v>
      </c>
      <c r="B1527" s="213"/>
    </row>
    <row r="1528" spans="1:2" s="30" customFormat="1" x14ac:dyDescent="0.2">
      <c r="A1528" s="43" t="s">
        <v>612</v>
      </c>
      <c r="B1528" s="71">
        <v>25462</v>
      </c>
    </row>
    <row r="1529" spans="1:2" x14ac:dyDescent="0.2">
      <c r="A1529" s="43" t="s">
        <v>611</v>
      </c>
      <c r="B1529" s="213">
        <v>25102</v>
      </c>
    </row>
    <row r="1530" spans="1:2" x14ac:dyDescent="0.2">
      <c r="A1530" s="118" t="s">
        <v>622</v>
      </c>
      <c r="B1530" s="213"/>
    </row>
    <row r="1531" spans="1:2" x14ac:dyDescent="0.2">
      <c r="A1531" s="118" t="s">
        <v>41</v>
      </c>
      <c r="B1531" s="71"/>
    </row>
    <row r="1532" spans="1:2" x14ac:dyDescent="0.2">
      <c r="A1532" s="43" t="s">
        <v>612</v>
      </c>
      <c r="B1532" s="71">
        <v>26</v>
      </c>
    </row>
    <row r="1533" spans="1:2" x14ac:dyDescent="0.2">
      <c r="A1533" s="43" t="s">
        <v>611</v>
      </c>
      <c r="B1533" s="71">
        <v>16</v>
      </c>
    </row>
    <row r="1534" spans="1:2" x14ac:dyDescent="0.2">
      <c r="A1534" s="118" t="s">
        <v>608</v>
      </c>
      <c r="B1534" s="97"/>
    </row>
    <row r="1535" spans="1:2" x14ac:dyDescent="0.2">
      <c r="A1535" s="43" t="s">
        <v>612</v>
      </c>
      <c r="B1535" s="213">
        <v>1346</v>
      </c>
    </row>
    <row r="1536" spans="1:2" x14ac:dyDescent="0.2">
      <c r="A1536" s="43" t="s">
        <v>611</v>
      </c>
      <c r="B1536" s="44">
        <v>1200</v>
      </c>
    </row>
    <row r="1537" spans="1:2" x14ac:dyDescent="0.2">
      <c r="A1537" s="118" t="s">
        <v>227</v>
      </c>
      <c r="B1537" s="44"/>
    </row>
    <row r="1538" spans="1:2" x14ac:dyDescent="0.2">
      <c r="A1538" s="43" t="s">
        <v>612</v>
      </c>
      <c r="B1538" s="44">
        <v>4179</v>
      </c>
    </row>
    <row r="1539" spans="1:2" x14ac:dyDescent="0.2">
      <c r="A1539" s="121" t="s">
        <v>611</v>
      </c>
      <c r="B1539" s="117">
        <v>3686</v>
      </c>
    </row>
    <row r="1540" spans="1:2" x14ac:dyDescent="0.2">
      <c r="A1540" s="30"/>
      <c r="B1540" s="80"/>
    </row>
    <row r="1541" spans="1:2" s="30" customFormat="1" ht="24.75" customHeight="1" x14ac:dyDescent="0.2">
      <c r="A1541" s="316" t="s">
        <v>1279</v>
      </c>
      <c r="B1541" s="312"/>
    </row>
    <row r="1542" spans="1:2" x14ac:dyDescent="0.2">
      <c r="A1542" s="8" t="s">
        <v>567</v>
      </c>
      <c r="B1542" s="30"/>
    </row>
    <row r="1543" spans="1:2" s="30" customFormat="1" x14ac:dyDescent="0.2">
      <c r="A1543" s="8"/>
    </row>
    <row r="1544" spans="1:2" s="30" customFormat="1" x14ac:dyDescent="0.2">
      <c r="A1544" s="8"/>
    </row>
    <row r="1545" spans="1:2" s="30" customFormat="1" x14ac:dyDescent="0.2">
      <c r="A1545" s="8"/>
    </row>
    <row r="1546" spans="1:2" s="30" customFormat="1" ht="66" customHeight="1" x14ac:dyDescent="0.25">
      <c r="A1546" s="284" t="s">
        <v>1280</v>
      </c>
      <c r="B1546" s="285"/>
    </row>
    <row r="1547" spans="1:2" s="30" customFormat="1" x14ac:dyDescent="0.2">
      <c r="A1547" s="34"/>
      <c r="B1547" s="233">
        <v>1954</v>
      </c>
    </row>
    <row r="1548" spans="1:2" x14ac:dyDescent="0.2">
      <c r="A1548" s="74" t="s">
        <v>627</v>
      </c>
      <c r="B1548" s="30"/>
    </row>
    <row r="1549" spans="1:2" x14ac:dyDescent="0.2">
      <c r="A1549" s="212" t="s">
        <v>357</v>
      </c>
      <c r="B1549" s="30"/>
    </row>
    <row r="1550" spans="1:2" x14ac:dyDescent="0.2">
      <c r="A1550" s="102" t="s">
        <v>41</v>
      </c>
      <c r="B1550" s="30"/>
    </row>
    <row r="1551" spans="1:2" x14ac:dyDescent="0.2">
      <c r="A1551" s="100" t="s">
        <v>612</v>
      </c>
      <c r="B1551" s="66">
        <v>106</v>
      </c>
    </row>
    <row r="1552" spans="1:2" x14ac:dyDescent="0.2">
      <c r="A1552" s="100" t="s">
        <v>611</v>
      </c>
      <c r="B1552" s="66">
        <v>86</v>
      </c>
    </row>
    <row r="1553" spans="1:2" x14ac:dyDescent="0.2">
      <c r="A1553" s="102" t="s">
        <v>608</v>
      </c>
      <c r="B1553" s="66"/>
    </row>
    <row r="1554" spans="1:2" x14ac:dyDescent="0.2">
      <c r="A1554" s="100" t="s">
        <v>612</v>
      </c>
      <c r="B1554" s="66">
        <v>9384</v>
      </c>
    </row>
    <row r="1555" spans="1:2" x14ac:dyDescent="0.2">
      <c r="A1555" s="100" t="s">
        <v>611</v>
      </c>
      <c r="B1555" s="66">
        <v>8594</v>
      </c>
    </row>
    <row r="1556" spans="1:2" x14ac:dyDescent="0.2">
      <c r="A1556" s="102" t="s">
        <v>227</v>
      </c>
      <c r="B1556" s="66"/>
    </row>
    <row r="1557" spans="1:2" x14ac:dyDescent="0.2">
      <c r="A1557" s="100" t="s">
        <v>612</v>
      </c>
      <c r="B1557" s="66">
        <v>77678</v>
      </c>
    </row>
    <row r="1558" spans="1:2" x14ac:dyDescent="0.2">
      <c r="A1558" s="100" t="s">
        <v>611</v>
      </c>
      <c r="B1558" s="66">
        <v>76602</v>
      </c>
    </row>
    <row r="1559" spans="1:2" x14ac:dyDescent="0.2">
      <c r="A1559" s="133" t="s">
        <v>624</v>
      </c>
      <c r="B1559" s="66"/>
    </row>
    <row r="1560" spans="1:2" x14ac:dyDescent="0.2">
      <c r="A1560" s="102" t="s">
        <v>41</v>
      </c>
      <c r="B1560" s="66"/>
    </row>
    <row r="1561" spans="1:2" x14ac:dyDescent="0.2">
      <c r="A1561" s="100" t="s">
        <v>612</v>
      </c>
      <c r="B1561" s="80">
        <v>21</v>
      </c>
    </row>
    <row r="1562" spans="1:2" x14ac:dyDescent="0.2">
      <c r="A1562" s="100" t="s">
        <v>611</v>
      </c>
      <c r="B1562" s="153">
        <v>17</v>
      </c>
    </row>
    <row r="1563" spans="1:2" x14ac:dyDescent="0.2">
      <c r="A1563" s="102" t="s">
        <v>608</v>
      </c>
      <c r="B1563" s="30"/>
    </row>
    <row r="1564" spans="1:2" x14ac:dyDescent="0.2">
      <c r="A1564" s="100" t="s">
        <v>612</v>
      </c>
      <c r="B1564" s="66">
        <v>3658</v>
      </c>
    </row>
    <row r="1565" spans="1:2" x14ac:dyDescent="0.2">
      <c r="A1565" s="100" t="s">
        <v>611</v>
      </c>
      <c r="B1565" s="66">
        <v>3587</v>
      </c>
    </row>
    <row r="1566" spans="1:2" x14ac:dyDescent="0.2">
      <c r="A1566" s="102" t="s">
        <v>227</v>
      </c>
    </row>
    <row r="1567" spans="1:2" x14ac:dyDescent="0.2">
      <c r="A1567" s="191" t="s">
        <v>424</v>
      </c>
      <c r="B1567" s="66">
        <v>17903</v>
      </c>
    </row>
    <row r="1568" spans="1:2" x14ac:dyDescent="0.2">
      <c r="A1568" s="191" t="s">
        <v>425</v>
      </c>
      <c r="B1568" s="66">
        <v>17429</v>
      </c>
    </row>
    <row r="1569" spans="1:2" x14ac:dyDescent="0.2">
      <c r="A1569" s="133" t="s">
        <v>625</v>
      </c>
    </row>
    <row r="1570" spans="1:2" x14ac:dyDescent="0.2">
      <c r="A1570" s="102" t="s">
        <v>41</v>
      </c>
    </row>
    <row r="1571" spans="1:2" x14ac:dyDescent="0.2">
      <c r="A1571" s="100" t="s">
        <v>612</v>
      </c>
      <c r="B1571">
        <v>5</v>
      </c>
    </row>
    <row r="1572" spans="1:2" x14ac:dyDescent="0.2">
      <c r="A1572" s="100" t="s">
        <v>611</v>
      </c>
      <c r="B1572">
        <v>4</v>
      </c>
    </row>
    <row r="1573" spans="1:2" x14ac:dyDescent="0.2">
      <c r="A1573" s="102" t="s">
        <v>608</v>
      </c>
    </row>
    <row r="1574" spans="1:2" x14ac:dyDescent="0.2">
      <c r="A1574" s="100" t="s">
        <v>612</v>
      </c>
      <c r="B1574" s="66">
        <v>1854</v>
      </c>
    </row>
    <row r="1575" spans="1:2" x14ac:dyDescent="0.2">
      <c r="A1575" s="100" t="s">
        <v>611</v>
      </c>
      <c r="B1575" s="66">
        <v>1834</v>
      </c>
    </row>
    <row r="1576" spans="1:2" x14ac:dyDescent="0.2">
      <c r="A1576" s="102" t="s">
        <v>227</v>
      </c>
      <c r="B1576" s="66"/>
    </row>
    <row r="1577" spans="1:2" x14ac:dyDescent="0.2">
      <c r="A1577" s="100" t="s">
        <v>612</v>
      </c>
      <c r="B1577" s="66">
        <v>15140</v>
      </c>
    </row>
    <row r="1578" spans="1:2" x14ac:dyDescent="0.2">
      <c r="A1578" s="100" t="s">
        <v>611</v>
      </c>
      <c r="B1578" s="66">
        <v>15103</v>
      </c>
    </row>
    <row r="1579" spans="1:2" x14ac:dyDescent="0.2">
      <c r="A1579" s="133" t="s">
        <v>626</v>
      </c>
      <c r="B1579" s="66"/>
    </row>
    <row r="1580" spans="1:2" x14ac:dyDescent="0.2">
      <c r="A1580" s="102" t="s">
        <v>41</v>
      </c>
      <c r="B1580" s="66"/>
    </row>
    <row r="1581" spans="1:2" x14ac:dyDescent="0.2">
      <c r="A1581" s="100" t="s">
        <v>612</v>
      </c>
      <c r="B1581" s="66">
        <v>10</v>
      </c>
    </row>
    <row r="1582" spans="1:2" x14ac:dyDescent="0.2">
      <c r="A1582" s="100" t="s">
        <v>611</v>
      </c>
      <c r="B1582" s="66">
        <v>5</v>
      </c>
    </row>
    <row r="1583" spans="1:2" x14ac:dyDescent="0.2">
      <c r="A1583" s="102" t="s">
        <v>608</v>
      </c>
    </row>
    <row r="1584" spans="1:2" x14ac:dyDescent="0.2">
      <c r="A1584" s="100" t="s">
        <v>612</v>
      </c>
      <c r="B1584">
        <v>213</v>
      </c>
    </row>
    <row r="1585" spans="1:2" x14ac:dyDescent="0.2">
      <c r="A1585" s="100" t="s">
        <v>611</v>
      </c>
      <c r="B1585" s="66">
        <v>134</v>
      </c>
    </row>
    <row r="1586" spans="1:2" x14ac:dyDescent="0.2">
      <c r="A1586" s="102" t="s">
        <v>227</v>
      </c>
    </row>
    <row r="1587" spans="1:2" x14ac:dyDescent="0.2">
      <c r="A1587" s="100" t="s">
        <v>612</v>
      </c>
      <c r="B1587" s="66">
        <v>5307</v>
      </c>
    </row>
    <row r="1588" spans="1:2" x14ac:dyDescent="0.2">
      <c r="A1588" s="100" t="s">
        <v>611</v>
      </c>
      <c r="B1588" s="66">
        <v>5155</v>
      </c>
    </row>
    <row r="1589" spans="1:2" x14ac:dyDescent="0.2">
      <c r="A1589" s="133" t="s">
        <v>499</v>
      </c>
      <c r="B1589" s="66"/>
    </row>
    <row r="1590" spans="1:2" x14ac:dyDescent="0.2">
      <c r="A1590" s="102" t="s">
        <v>41</v>
      </c>
      <c r="B1590" s="66"/>
    </row>
    <row r="1591" spans="1:2" x14ac:dyDescent="0.2">
      <c r="A1591" s="100" t="s">
        <v>612</v>
      </c>
      <c r="B1591" s="66">
        <v>70</v>
      </c>
    </row>
    <row r="1592" spans="1:2" x14ac:dyDescent="0.2">
      <c r="A1592" s="100" t="s">
        <v>611</v>
      </c>
      <c r="B1592" s="66">
        <v>60</v>
      </c>
    </row>
    <row r="1593" spans="1:2" x14ac:dyDescent="0.2">
      <c r="A1593" s="102" t="s">
        <v>608</v>
      </c>
      <c r="B1593" s="66"/>
    </row>
    <row r="1594" spans="1:2" x14ac:dyDescent="0.2">
      <c r="A1594" s="100" t="s">
        <v>612</v>
      </c>
      <c r="B1594" s="66">
        <v>3659</v>
      </c>
    </row>
    <row r="1595" spans="1:2" x14ac:dyDescent="0.2">
      <c r="A1595" s="100" t="s">
        <v>611</v>
      </c>
      <c r="B1595" s="66">
        <v>3039</v>
      </c>
    </row>
    <row r="1596" spans="1:2" x14ac:dyDescent="0.2">
      <c r="A1596" s="102" t="s">
        <v>227</v>
      </c>
      <c r="B1596" s="66"/>
    </row>
    <row r="1597" spans="1:2" x14ac:dyDescent="0.2">
      <c r="A1597" s="100" t="s">
        <v>612</v>
      </c>
      <c r="B1597" s="66">
        <v>39328</v>
      </c>
    </row>
    <row r="1598" spans="1:2" x14ac:dyDescent="0.2">
      <c r="A1598" s="149" t="s">
        <v>611</v>
      </c>
      <c r="B1598" s="109">
        <v>38915</v>
      </c>
    </row>
    <row r="1599" spans="1:2" x14ac:dyDescent="0.2">
      <c r="A1599" s="30"/>
      <c r="B1599" s="66"/>
    </row>
    <row r="1600" spans="1:2" x14ac:dyDescent="0.2">
      <c r="A1600" s="73" t="s">
        <v>1276</v>
      </c>
    </row>
    <row r="1601" spans="1:2" x14ac:dyDescent="0.2">
      <c r="A1601" s="8" t="s">
        <v>567</v>
      </c>
    </row>
    <row r="1602" spans="1:2" s="30" customFormat="1" x14ac:dyDescent="0.2">
      <c r="A1602" s="8"/>
    </row>
    <row r="1603" spans="1:2" s="30" customFormat="1" x14ac:dyDescent="0.2">
      <c r="A1603" s="8"/>
    </row>
    <row r="1604" spans="1:2" x14ac:dyDescent="0.2">
      <c r="A1604" s="30"/>
    </row>
    <row r="1605" spans="1:2" ht="46.5" customHeight="1" x14ac:dyDescent="0.25">
      <c r="A1605" s="277" t="s">
        <v>1178</v>
      </c>
      <c r="B1605" s="276"/>
    </row>
    <row r="1606" spans="1:2" s="30" customFormat="1" x14ac:dyDescent="0.2">
      <c r="A1606" s="34"/>
      <c r="B1606" s="233">
        <v>1954</v>
      </c>
    </row>
    <row r="1607" spans="1:2" x14ac:dyDescent="0.2">
      <c r="A1607" s="150" t="s">
        <v>628</v>
      </c>
    </row>
    <row r="1608" spans="1:2" x14ac:dyDescent="0.2">
      <c r="A1608" s="150" t="s">
        <v>612</v>
      </c>
      <c r="B1608" s="66">
        <f>B1611+B1614+B1617</f>
        <v>77678</v>
      </c>
    </row>
    <row r="1609" spans="1:2" x14ac:dyDescent="0.2">
      <c r="A1609" s="150" t="s">
        <v>611</v>
      </c>
      <c r="B1609" s="66">
        <f>B1612+B1615+B1618</f>
        <v>76602</v>
      </c>
    </row>
    <row r="1610" spans="1:2" x14ac:dyDescent="0.2">
      <c r="A1610" s="150" t="s">
        <v>629</v>
      </c>
      <c r="B1610" s="66"/>
    </row>
    <row r="1611" spans="1:2" x14ac:dyDescent="0.2">
      <c r="A1611" s="150" t="s">
        <v>612</v>
      </c>
      <c r="B1611" s="66">
        <v>57566</v>
      </c>
    </row>
    <row r="1612" spans="1:2" x14ac:dyDescent="0.2">
      <c r="A1612" s="150" t="s">
        <v>611</v>
      </c>
      <c r="B1612" s="66">
        <v>57057</v>
      </c>
    </row>
    <row r="1613" spans="1:2" x14ac:dyDescent="0.2">
      <c r="A1613" s="150" t="s">
        <v>630</v>
      </c>
      <c r="B1613" s="66"/>
    </row>
    <row r="1614" spans="1:2" x14ac:dyDescent="0.2">
      <c r="A1614" s="150" t="s">
        <v>612</v>
      </c>
      <c r="B1614" s="66">
        <v>19828</v>
      </c>
    </row>
    <row r="1615" spans="1:2" x14ac:dyDescent="0.2">
      <c r="A1615" s="150" t="s">
        <v>611</v>
      </c>
      <c r="B1615" s="66">
        <v>19307</v>
      </c>
    </row>
    <row r="1616" spans="1:2" x14ac:dyDescent="0.2">
      <c r="A1616" s="150" t="s">
        <v>631</v>
      </c>
      <c r="B1616" s="66"/>
    </row>
    <row r="1617" spans="1:2" x14ac:dyDescent="0.2">
      <c r="A1617" s="150" t="s">
        <v>612</v>
      </c>
      <c r="B1617" s="66">
        <v>284</v>
      </c>
    </row>
    <row r="1618" spans="1:2" x14ac:dyDescent="0.2">
      <c r="A1618" s="152" t="s">
        <v>611</v>
      </c>
      <c r="B1618" s="109">
        <v>238</v>
      </c>
    </row>
    <row r="1620" spans="1:2" x14ac:dyDescent="0.2">
      <c r="A1620" s="8" t="s">
        <v>567</v>
      </c>
    </row>
  </sheetData>
  <mergeCells count="15">
    <mergeCell ref="A1226:B1226"/>
    <mergeCell ref="A1284:B1284"/>
    <mergeCell ref="A1285:B1285"/>
    <mergeCell ref="A1541:B1541"/>
    <mergeCell ref="A1446:B1446"/>
    <mergeCell ref="A1447:B1447"/>
    <mergeCell ref="A149:B149"/>
    <mergeCell ref="A351:B351"/>
    <mergeCell ref="A352:B352"/>
    <mergeCell ref="A1071:B1071"/>
    <mergeCell ref="A1072:B1072"/>
    <mergeCell ref="A1030:B1030"/>
    <mergeCell ref="A1008:B1008"/>
    <mergeCell ref="A685:B685"/>
    <mergeCell ref="A717:B717"/>
  </mergeCells>
  <pageMargins left="0.7" right="0.7" top="0.75" bottom="0.75" header="0.3" footer="0.3"/>
  <pageSetup paperSize="9" orientation="portrait" r:id="rId1"/>
  <ignoredErrors>
    <ignoredError sqref="B1467 B31" formulaRange="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6E1C6-EBD3-41F1-9424-BC8A1AD0FB52}">
  <sheetPr codeName="Hoja6"/>
  <dimension ref="A1:B1424"/>
  <sheetViews>
    <sheetView zoomScaleNormal="100" workbookViewId="0">
      <selection activeCell="F22" sqref="F22"/>
    </sheetView>
  </sheetViews>
  <sheetFormatPr baseColWidth="10" defaultRowHeight="12.75" x14ac:dyDescent="0.2"/>
  <cols>
    <col min="1" max="1" width="93.7109375" customWidth="1"/>
  </cols>
  <sheetData>
    <row r="1" spans="1:2" s="30" customFormat="1" ht="18" customHeight="1" x14ac:dyDescent="0.2">
      <c r="A1" s="43"/>
    </row>
    <row r="2" spans="1:2" s="30" customFormat="1" ht="18" customHeight="1" x14ac:dyDescent="0.2">
      <c r="A2" s="43"/>
    </row>
    <row r="3" spans="1:2" s="30" customFormat="1" ht="18" customHeight="1" x14ac:dyDescent="0.2">
      <c r="A3" s="43"/>
    </row>
    <row r="4" spans="1:2" s="30" customFormat="1" ht="18" customHeight="1" x14ac:dyDescent="0.2">
      <c r="A4" s="43"/>
    </row>
    <row r="5" spans="1:2" s="30" customFormat="1" ht="18" customHeight="1" x14ac:dyDescent="0.2">
      <c r="A5" s="38" t="s">
        <v>118</v>
      </c>
    </row>
    <row r="6" spans="1:2" s="30" customFormat="1" ht="18" customHeight="1" x14ac:dyDescent="0.2">
      <c r="A6" s="38" t="s">
        <v>311</v>
      </c>
    </row>
    <row r="7" spans="1:2" s="30" customFormat="1" ht="18" customHeight="1" x14ac:dyDescent="0.2">
      <c r="A7" s="6"/>
    </row>
    <row r="8" spans="1:2" s="30" customFormat="1" ht="18" customHeight="1" thickBot="1" x14ac:dyDescent="0.3">
      <c r="A8" s="39" t="s">
        <v>119</v>
      </c>
      <c r="B8" s="340"/>
    </row>
    <row r="9" spans="1:2" s="30" customFormat="1" ht="18" customHeight="1" x14ac:dyDescent="0.25">
      <c r="A9" s="72"/>
    </row>
    <row r="10" spans="1:2" ht="18" customHeight="1" x14ac:dyDescent="0.2">
      <c r="A10" s="43"/>
      <c r="B10" s="43"/>
    </row>
    <row r="11" spans="1:2" ht="15.75" customHeight="1" x14ac:dyDescent="0.25">
      <c r="A11" s="46" t="s">
        <v>1269</v>
      </c>
      <c r="B11" s="30"/>
    </row>
    <row r="12" spans="1:2" x14ac:dyDescent="0.2">
      <c r="A12" s="45"/>
      <c r="B12" s="239">
        <v>1955</v>
      </c>
    </row>
    <row r="13" spans="1:2" x14ac:dyDescent="0.2">
      <c r="A13" s="118" t="s">
        <v>321</v>
      </c>
      <c r="B13" s="44">
        <v>4531</v>
      </c>
    </row>
    <row r="14" spans="1:2" x14ac:dyDescent="0.2">
      <c r="A14" s="118" t="s">
        <v>187</v>
      </c>
      <c r="B14" s="10">
        <v>306</v>
      </c>
    </row>
    <row r="15" spans="1:2" x14ac:dyDescent="0.2">
      <c r="A15" s="118" t="s">
        <v>553</v>
      </c>
      <c r="B15" s="10">
        <v>1084</v>
      </c>
    </row>
    <row r="16" spans="1:2" x14ac:dyDescent="0.2">
      <c r="A16" s="118" t="s">
        <v>435</v>
      </c>
      <c r="B16" s="10">
        <v>479</v>
      </c>
    </row>
    <row r="17" spans="1:2" x14ac:dyDescent="0.2">
      <c r="A17" s="118" t="s">
        <v>188</v>
      </c>
      <c r="B17" s="10">
        <v>3171</v>
      </c>
    </row>
    <row r="18" spans="1:2" x14ac:dyDescent="0.2">
      <c r="A18" s="118" t="s">
        <v>189</v>
      </c>
      <c r="B18" s="10">
        <v>621</v>
      </c>
    </row>
    <row r="19" spans="1:2" x14ac:dyDescent="0.2">
      <c r="A19" s="145" t="s">
        <v>357</v>
      </c>
      <c r="B19" s="122">
        <f>SUM(B13:B18)</f>
        <v>10192</v>
      </c>
    </row>
    <row r="20" spans="1:2" x14ac:dyDescent="0.2">
      <c r="A20" s="43"/>
      <c r="B20" s="43"/>
    </row>
    <row r="21" spans="1:2" x14ac:dyDescent="0.2">
      <c r="A21" s="8" t="s">
        <v>831</v>
      </c>
      <c r="B21" s="43"/>
    </row>
    <row r="22" spans="1:2" s="30" customFormat="1" x14ac:dyDescent="0.2">
      <c r="A22" s="8"/>
      <c r="B22" s="43"/>
    </row>
    <row r="23" spans="1:2" s="30" customFormat="1" x14ac:dyDescent="0.2">
      <c r="A23" s="8"/>
      <c r="B23" s="43"/>
    </row>
    <row r="24" spans="1:2" s="30" customFormat="1" x14ac:dyDescent="0.2">
      <c r="A24" s="8"/>
      <c r="B24" s="43"/>
    </row>
    <row r="25" spans="1:2" s="30" customFormat="1" ht="48.75" customHeight="1" x14ac:dyDescent="0.25">
      <c r="A25" s="314" t="s">
        <v>1165</v>
      </c>
      <c r="B25" s="315"/>
    </row>
    <row r="26" spans="1:2" x14ac:dyDescent="0.2">
      <c r="A26" s="56"/>
      <c r="B26" s="239">
        <v>1955</v>
      </c>
    </row>
    <row r="27" spans="1:2" s="30" customFormat="1" x14ac:dyDescent="0.2">
      <c r="A27" s="81" t="s">
        <v>1166</v>
      </c>
      <c r="B27" s="66"/>
    </row>
    <row r="28" spans="1:2" s="30" customFormat="1" x14ac:dyDescent="0.2">
      <c r="A28" s="118" t="s">
        <v>568</v>
      </c>
      <c r="B28" s="66"/>
    </row>
    <row r="29" spans="1:2" s="30" customFormat="1" x14ac:dyDescent="0.2">
      <c r="A29" s="100" t="s">
        <v>335</v>
      </c>
      <c r="B29" s="66">
        <v>4450</v>
      </c>
    </row>
    <row r="30" spans="1:2" s="30" customFormat="1" x14ac:dyDescent="0.2">
      <c r="A30" s="100" t="s">
        <v>355</v>
      </c>
      <c r="B30" s="10">
        <v>81</v>
      </c>
    </row>
    <row r="31" spans="1:2" s="30" customFormat="1" x14ac:dyDescent="0.2">
      <c r="A31" s="100" t="s">
        <v>357</v>
      </c>
      <c r="B31" s="10">
        <f>SUM(B29:B30)</f>
        <v>4531</v>
      </c>
    </row>
    <row r="32" spans="1:2" s="30" customFormat="1" x14ac:dyDescent="0.2">
      <c r="A32" s="118" t="s">
        <v>569</v>
      </c>
      <c r="B32" s="10"/>
    </row>
    <row r="33" spans="1:2" s="30" customFormat="1" x14ac:dyDescent="0.2">
      <c r="A33" s="43" t="s">
        <v>172</v>
      </c>
      <c r="B33" s="10"/>
    </row>
    <row r="34" spans="1:2" s="30" customFormat="1" x14ac:dyDescent="0.2">
      <c r="A34" s="119" t="s">
        <v>335</v>
      </c>
      <c r="B34" s="10">
        <v>2686</v>
      </c>
    </row>
    <row r="35" spans="1:2" s="30" customFormat="1" x14ac:dyDescent="0.2">
      <c r="A35" s="119" t="s">
        <v>355</v>
      </c>
      <c r="B35" s="10">
        <v>30</v>
      </c>
    </row>
    <row r="36" spans="1:2" s="30" customFormat="1" x14ac:dyDescent="0.2">
      <c r="A36" s="119" t="s">
        <v>357</v>
      </c>
      <c r="B36" s="10">
        <f>SUM(B34:B35)</f>
        <v>2716</v>
      </c>
    </row>
    <row r="37" spans="1:2" s="30" customFormat="1" x14ac:dyDescent="0.2">
      <c r="A37" s="43" t="s">
        <v>186</v>
      </c>
      <c r="B37" s="10"/>
    </row>
    <row r="38" spans="1:2" s="30" customFormat="1" x14ac:dyDescent="0.2">
      <c r="A38" s="119" t="s">
        <v>335</v>
      </c>
      <c r="B38" s="10">
        <v>254</v>
      </c>
    </row>
    <row r="39" spans="1:2" s="30" customFormat="1" x14ac:dyDescent="0.2">
      <c r="A39" s="119" t="s">
        <v>355</v>
      </c>
      <c r="B39" s="27">
        <v>3</v>
      </c>
    </row>
    <row r="40" spans="1:2" s="30" customFormat="1" x14ac:dyDescent="0.2">
      <c r="A40" s="119" t="s">
        <v>357</v>
      </c>
      <c r="B40" s="10">
        <f>SUM(B38:B39)</f>
        <v>257</v>
      </c>
    </row>
    <row r="41" spans="1:2" s="30" customFormat="1" x14ac:dyDescent="0.2">
      <c r="A41" s="118" t="s">
        <v>434</v>
      </c>
      <c r="B41" s="10"/>
    </row>
    <row r="42" spans="1:2" s="30" customFormat="1" x14ac:dyDescent="0.2">
      <c r="A42" s="119" t="s">
        <v>335</v>
      </c>
      <c r="B42" s="10">
        <v>2940</v>
      </c>
    </row>
    <row r="43" spans="1:2" s="30" customFormat="1" x14ac:dyDescent="0.2">
      <c r="A43" s="119" t="s">
        <v>355</v>
      </c>
      <c r="B43" s="10">
        <v>33</v>
      </c>
    </row>
    <row r="44" spans="1:2" s="30" customFormat="1" x14ac:dyDescent="0.2">
      <c r="A44" s="119" t="s">
        <v>357</v>
      </c>
      <c r="B44" s="10">
        <f>SUM(B42:B43)</f>
        <v>2973</v>
      </c>
    </row>
    <row r="45" spans="1:2" s="30" customFormat="1" x14ac:dyDescent="0.2">
      <c r="A45" s="118" t="s">
        <v>570</v>
      </c>
      <c r="B45" s="10"/>
    </row>
    <row r="46" spans="1:2" s="30" customFormat="1" x14ac:dyDescent="0.2">
      <c r="A46" s="43" t="s">
        <v>172</v>
      </c>
      <c r="B46" s="10"/>
    </row>
    <row r="47" spans="1:2" s="30" customFormat="1" x14ac:dyDescent="0.2">
      <c r="A47" s="119" t="s">
        <v>335</v>
      </c>
      <c r="B47" s="10">
        <v>1301</v>
      </c>
    </row>
    <row r="48" spans="1:2" s="30" customFormat="1" x14ac:dyDescent="0.2">
      <c r="A48" s="119" t="s">
        <v>355</v>
      </c>
      <c r="B48" s="10">
        <v>42</v>
      </c>
    </row>
    <row r="49" spans="1:2" s="30" customFormat="1" x14ac:dyDescent="0.2">
      <c r="A49" s="119" t="s">
        <v>357</v>
      </c>
      <c r="B49" s="10">
        <f>SUM(B47:B48)</f>
        <v>1343</v>
      </c>
    </row>
    <row r="50" spans="1:2" s="30" customFormat="1" x14ac:dyDescent="0.2">
      <c r="A50" s="43" t="s">
        <v>186</v>
      </c>
      <c r="B50" s="10"/>
    </row>
    <row r="51" spans="1:2" s="30" customFormat="1" x14ac:dyDescent="0.2">
      <c r="A51" s="119" t="s">
        <v>335</v>
      </c>
      <c r="B51" s="10">
        <v>209</v>
      </c>
    </row>
    <row r="52" spans="1:2" s="30" customFormat="1" x14ac:dyDescent="0.2">
      <c r="A52" s="119" t="s">
        <v>355</v>
      </c>
      <c r="B52" s="10">
        <v>6</v>
      </c>
    </row>
    <row r="53" spans="1:2" s="30" customFormat="1" x14ac:dyDescent="0.2">
      <c r="A53" s="118" t="s">
        <v>4</v>
      </c>
      <c r="B53" s="10">
        <f>SUM(B51:B52)</f>
        <v>215</v>
      </c>
    </row>
    <row r="54" spans="1:2" s="30" customFormat="1" x14ac:dyDescent="0.2">
      <c r="A54" s="118" t="s">
        <v>434</v>
      </c>
      <c r="B54" s="91"/>
    </row>
    <row r="55" spans="1:2" s="30" customFormat="1" x14ac:dyDescent="0.2">
      <c r="A55" s="119" t="s">
        <v>335</v>
      </c>
      <c r="B55" s="91">
        <v>1510</v>
      </c>
    </row>
    <row r="56" spans="1:2" s="30" customFormat="1" x14ac:dyDescent="0.2">
      <c r="A56" s="119" t="s">
        <v>355</v>
      </c>
      <c r="B56" s="91">
        <v>48</v>
      </c>
    </row>
    <row r="57" spans="1:2" s="30" customFormat="1" x14ac:dyDescent="0.2">
      <c r="A57" s="206" t="s">
        <v>357</v>
      </c>
      <c r="B57" s="91">
        <f>SUM(B55:B56)</f>
        <v>1558</v>
      </c>
    </row>
    <row r="58" spans="1:2" x14ac:dyDescent="0.2">
      <c r="A58" s="43"/>
      <c r="B58" s="43"/>
    </row>
    <row r="59" spans="1:2" x14ac:dyDescent="0.2">
      <c r="A59" s="281" t="s">
        <v>1167</v>
      </c>
      <c r="B59" s="91"/>
    </row>
    <row r="60" spans="1:2" x14ac:dyDescent="0.2">
      <c r="A60" s="43" t="s">
        <v>172</v>
      </c>
      <c r="B60" s="43"/>
    </row>
    <row r="61" spans="1:2" x14ac:dyDescent="0.2">
      <c r="A61" s="119" t="s">
        <v>335</v>
      </c>
      <c r="B61" s="43">
        <v>174</v>
      </c>
    </row>
    <row r="62" spans="1:2" x14ac:dyDescent="0.2">
      <c r="A62" s="119" t="s">
        <v>355</v>
      </c>
      <c r="B62" s="43">
        <v>2</v>
      </c>
    </row>
    <row r="63" spans="1:2" x14ac:dyDescent="0.2">
      <c r="A63" s="119" t="s">
        <v>357</v>
      </c>
      <c r="B63" s="43">
        <f>SUM(B61:B62)</f>
        <v>176</v>
      </c>
    </row>
    <row r="64" spans="1:2" x14ac:dyDescent="0.2">
      <c r="A64" s="43" t="s">
        <v>186</v>
      </c>
      <c r="B64" s="43"/>
    </row>
    <row r="65" spans="1:2" x14ac:dyDescent="0.2">
      <c r="A65" s="119" t="s">
        <v>335</v>
      </c>
      <c r="B65" s="43">
        <v>130</v>
      </c>
    </row>
    <row r="66" spans="1:2" x14ac:dyDescent="0.2">
      <c r="A66" s="119" t="s">
        <v>355</v>
      </c>
      <c r="B66" s="97" t="s">
        <v>36</v>
      </c>
    </row>
    <row r="67" spans="1:2" x14ac:dyDescent="0.2">
      <c r="A67" s="119" t="s">
        <v>357</v>
      </c>
      <c r="B67" s="43">
        <f>SUM(B65:B66)</f>
        <v>130</v>
      </c>
    </row>
    <row r="68" spans="1:2" x14ac:dyDescent="0.2">
      <c r="A68" s="118" t="s">
        <v>434</v>
      </c>
      <c r="B68" s="43"/>
    </row>
    <row r="69" spans="1:2" x14ac:dyDescent="0.2">
      <c r="A69" s="119" t="s">
        <v>335</v>
      </c>
      <c r="B69" s="43">
        <v>304</v>
      </c>
    </row>
    <row r="70" spans="1:2" x14ac:dyDescent="0.2">
      <c r="A70" s="119" t="s">
        <v>355</v>
      </c>
      <c r="B70" s="43">
        <v>2</v>
      </c>
    </row>
    <row r="71" spans="1:2" x14ac:dyDescent="0.2">
      <c r="A71" s="206" t="s">
        <v>357</v>
      </c>
      <c r="B71" s="57">
        <f>SUM(B69:B70)</f>
        <v>306</v>
      </c>
    </row>
    <row r="72" spans="1:2" x14ac:dyDescent="0.2">
      <c r="A72" s="43"/>
      <c r="B72" s="43"/>
    </row>
    <row r="73" spans="1:2" x14ac:dyDescent="0.2">
      <c r="A73" s="281" t="s">
        <v>1168</v>
      </c>
      <c r="B73" s="61"/>
    </row>
    <row r="74" spans="1:2" x14ac:dyDescent="0.2">
      <c r="A74" s="43" t="s">
        <v>172</v>
      </c>
      <c r="B74" s="30"/>
    </row>
    <row r="75" spans="1:2" x14ac:dyDescent="0.2">
      <c r="A75" s="119" t="s">
        <v>335</v>
      </c>
      <c r="B75" s="30">
        <v>712</v>
      </c>
    </row>
    <row r="76" spans="1:2" x14ac:dyDescent="0.2">
      <c r="A76" s="119" t="s">
        <v>355</v>
      </c>
      <c r="B76" s="30">
        <v>287</v>
      </c>
    </row>
    <row r="77" spans="1:2" x14ac:dyDescent="0.2">
      <c r="A77" s="119" t="s">
        <v>357</v>
      </c>
      <c r="B77" s="91">
        <f>SUM(B75:B76)</f>
        <v>999</v>
      </c>
    </row>
    <row r="78" spans="1:2" x14ac:dyDescent="0.2">
      <c r="A78" s="43" t="s">
        <v>186</v>
      </c>
      <c r="B78" s="30"/>
    </row>
    <row r="79" spans="1:2" x14ac:dyDescent="0.2">
      <c r="A79" s="119" t="s">
        <v>335</v>
      </c>
      <c r="B79" s="30">
        <v>68</v>
      </c>
    </row>
    <row r="80" spans="1:2" x14ac:dyDescent="0.2">
      <c r="A80" s="119" t="s">
        <v>355</v>
      </c>
      <c r="B80" s="30">
        <v>17</v>
      </c>
    </row>
    <row r="81" spans="1:2" x14ac:dyDescent="0.2">
      <c r="A81" s="119" t="s">
        <v>357</v>
      </c>
      <c r="B81" s="30">
        <f>SUM(B79:B80)</f>
        <v>85</v>
      </c>
    </row>
    <row r="82" spans="1:2" x14ac:dyDescent="0.2">
      <c r="A82" s="118" t="s">
        <v>434</v>
      </c>
      <c r="B82" s="30"/>
    </row>
    <row r="83" spans="1:2" x14ac:dyDescent="0.2">
      <c r="A83" s="119" t="s">
        <v>335</v>
      </c>
      <c r="B83" s="30">
        <f>B75+B79</f>
        <v>780</v>
      </c>
    </row>
    <row r="84" spans="1:2" x14ac:dyDescent="0.2">
      <c r="A84" s="119" t="s">
        <v>355</v>
      </c>
      <c r="B84" s="30">
        <f>B76+B80</f>
        <v>304</v>
      </c>
    </row>
    <row r="85" spans="1:2" x14ac:dyDescent="0.2">
      <c r="A85" s="119" t="s">
        <v>357</v>
      </c>
      <c r="B85" s="91">
        <f>SUM(B83:B84)</f>
        <v>1084</v>
      </c>
    </row>
    <row r="86" spans="1:2" s="30" customFormat="1" x14ac:dyDescent="0.2">
      <c r="A86" s="119"/>
      <c r="B86" s="91"/>
    </row>
    <row r="87" spans="1:2" x14ac:dyDescent="0.2">
      <c r="A87" s="281" t="s">
        <v>1169</v>
      </c>
      <c r="B87" s="30"/>
    </row>
    <row r="88" spans="1:2" x14ac:dyDescent="0.2">
      <c r="A88" s="43" t="s">
        <v>172</v>
      </c>
      <c r="B88" s="30"/>
    </row>
    <row r="89" spans="1:2" x14ac:dyDescent="0.2">
      <c r="A89" s="119" t="s">
        <v>335</v>
      </c>
      <c r="B89" s="30">
        <v>444</v>
      </c>
    </row>
    <row r="90" spans="1:2" x14ac:dyDescent="0.2">
      <c r="A90" s="119" t="s">
        <v>355</v>
      </c>
      <c r="B90" s="30">
        <v>27</v>
      </c>
    </row>
    <row r="91" spans="1:2" x14ac:dyDescent="0.2">
      <c r="A91" s="119" t="s">
        <v>357</v>
      </c>
      <c r="B91" s="30">
        <f>SUM(B89:B90)</f>
        <v>471</v>
      </c>
    </row>
    <row r="92" spans="1:2" x14ac:dyDescent="0.2">
      <c r="A92" s="43" t="s">
        <v>186</v>
      </c>
      <c r="B92" s="30"/>
    </row>
    <row r="93" spans="1:2" x14ac:dyDescent="0.2">
      <c r="A93" s="119" t="s">
        <v>335</v>
      </c>
      <c r="B93" s="30">
        <v>8</v>
      </c>
    </row>
    <row r="94" spans="1:2" x14ac:dyDescent="0.2">
      <c r="A94" s="119" t="s">
        <v>355</v>
      </c>
      <c r="B94" s="103" t="s">
        <v>36</v>
      </c>
    </row>
    <row r="95" spans="1:2" x14ac:dyDescent="0.2">
      <c r="A95" s="119" t="s">
        <v>357</v>
      </c>
      <c r="B95" s="30">
        <f>SUM(B93:B94)</f>
        <v>8</v>
      </c>
    </row>
    <row r="96" spans="1:2" x14ac:dyDescent="0.2">
      <c r="A96" s="118" t="s">
        <v>434</v>
      </c>
      <c r="B96" s="30"/>
    </row>
    <row r="97" spans="1:2" x14ac:dyDescent="0.2">
      <c r="A97" s="119" t="s">
        <v>335</v>
      </c>
      <c r="B97" s="30">
        <v>452</v>
      </c>
    </row>
    <row r="98" spans="1:2" x14ac:dyDescent="0.2">
      <c r="A98" s="119" t="s">
        <v>355</v>
      </c>
      <c r="B98" s="30">
        <v>27</v>
      </c>
    </row>
    <row r="99" spans="1:2" x14ac:dyDescent="0.2">
      <c r="A99" s="206" t="s">
        <v>357</v>
      </c>
      <c r="B99" s="58">
        <f>SUM(B97:B98)</f>
        <v>479</v>
      </c>
    </row>
    <row r="100" spans="1:2" x14ac:dyDescent="0.2">
      <c r="A100" s="43"/>
      <c r="B100" s="43"/>
    </row>
    <row r="101" spans="1:2" s="30" customFormat="1" x14ac:dyDescent="0.2">
      <c r="A101" s="281" t="s">
        <v>1170</v>
      </c>
      <c r="B101" s="61"/>
    </row>
    <row r="102" spans="1:2" s="30" customFormat="1" x14ac:dyDescent="0.2">
      <c r="A102" s="43" t="s">
        <v>172</v>
      </c>
    </row>
    <row r="103" spans="1:2" s="30" customFormat="1" x14ac:dyDescent="0.2">
      <c r="A103" s="119" t="s">
        <v>335</v>
      </c>
      <c r="B103" s="91">
        <v>2555</v>
      </c>
    </row>
    <row r="104" spans="1:2" s="30" customFormat="1" x14ac:dyDescent="0.2">
      <c r="A104" s="119" t="s">
        <v>355</v>
      </c>
      <c r="B104" s="91">
        <v>452</v>
      </c>
    </row>
    <row r="105" spans="1:2" s="30" customFormat="1" x14ac:dyDescent="0.2">
      <c r="A105" s="119" t="s">
        <v>357</v>
      </c>
      <c r="B105" s="91">
        <f>SUM(B103:B104)</f>
        <v>3007</v>
      </c>
    </row>
    <row r="106" spans="1:2" s="30" customFormat="1" x14ac:dyDescent="0.2">
      <c r="A106" s="43" t="s">
        <v>186</v>
      </c>
      <c r="B106" s="91"/>
    </row>
    <row r="107" spans="1:2" s="30" customFormat="1" x14ac:dyDescent="0.2">
      <c r="A107" s="119" t="s">
        <v>335</v>
      </c>
      <c r="B107" s="91">
        <v>140</v>
      </c>
    </row>
    <row r="108" spans="1:2" s="30" customFormat="1" x14ac:dyDescent="0.2">
      <c r="A108" s="119" t="s">
        <v>355</v>
      </c>
      <c r="B108" s="91">
        <v>24</v>
      </c>
    </row>
    <row r="109" spans="1:2" s="30" customFormat="1" x14ac:dyDescent="0.2">
      <c r="A109" s="119" t="s">
        <v>357</v>
      </c>
      <c r="B109" s="91">
        <f>SUM(B107:B108)</f>
        <v>164</v>
      </c>
    </row>
    <row r="110" spans="1:2" s="30" customFormat="1" x14ac:dyDescent="0.2">
      <c r="A110" s="118" t="s">
        <v>434</v>
      </c>
      <c r="B110" s="91"/>
    </row>
    <row r="111" spans="1:2" s="30" customFormat="1" x14ac:dyDescent="0.2">
      <c r="A111" s="119" t="s">
        <v>335</v>
      </c>
      <c r="B111" s="91">
        <v>2695</v>
      </c>
    </row>
    <row r="112" spans="1:2" s="30" customFormat="1" x14ac:dyDescent="0.2">
      <c r="A112" s="119" t="s">
        <v>355</v>
      </c>
      <c r="B112" s="91">
        <v>476</v>
      </c>
    </row>
    <row r="113" spans="1:2" s="30" customFormat="1" x14ac:dyDescent="0.2">
      <c r="A113" s="119" t="s">
        <v>357</v>
      </c>
      <c r="B113" s="91">
        <f>SUM(B111:B112)</f>
        <v>3171</v>
      </c>
    </row>
    <row r="114" spans="1:2" s="30" customFormat="1" x14ac:dyDescent="0.2">
      <c r="A114" s="119"/>
      <c r="B114" s="91"/>
    </row>
    <row r="115" spans="1:2" s="30" customFormat="1" x14ac:dyDescent="0.2">
      <c r="A115" s="151" t="s">
        <v>1171</v>
      </c>
    </row>
    <row r="116" spans="1:2" s="30" customFormat="1" x14ac:dyDescent="0.2">
      <c r="A116" s="43" t="s">
        <v>172</v>
      </c>
      <c r="B116" s="30">
        <v>577</v>
      </c>
    </row>
    <row r="117" spans="1:2" s="30" customFormat="1" x14ac:dyDescent="0.2">
      <c r="A117" s="43" t="s">
        <v>186</v>
      </c>
      <c r="B117" s="91">
        <v>44</v>
      </c>
    </row>
    <row r="118" spans="1:2" s="30" customFormat="1" x14ac:dyDescent="0.2">
      <c r="A118" s="149" t="s">
        <v>357</v>
      </c>
      <c r="B118" s="108">
        <f>SUM(B116:B117)</f>
        <v>621</v>
      </c>
    </row>
    <row r="119" spans="1:2" s="30" customFormat="1" x14ac:dyDescent="0.2"/>
    <row r="120" spans="1:2" s="30" customFormat="1" x14ac:dyDescent="0.2">
      <c r="A120" s="8" t="s">
        <v>832</v>
      </c>
    </row>
    <row r="121" spans="1:2" x14ac:dyDescent="0.2">
      <c r="A121" s="43"/>
      <c r="B121" s="43"/>
    </row>
    <row r="122" spans="1:2" x14ac:dyDescent="0.2">
      <c r="A122" s="43"/>
      <c r="B122" s="43"/>
    </row>
    <row r="123" spans="1:2" x14ac:dyDescent="0.2">
      <c r="A123" s="43"/>
      <c r="B123" s="43"/>
    </row>
    <row r="124" spans="1:2" s="30" customFormat="1" ht="18.75" x14ac:dyDescent="0.25">
      <c r="A124" s="31" t="s">
        <v>812</v>
      </c>
    </row>
    <row r="125" spans="1:2" s="30" customFormat="1" x14ac:dyDescent="0.2">
      <c r="A125" s="56"/>
      <c r="B125" s="239">
        <v>1955</v>
      </c>
    </row>
    <row r="126" spans="1:2" s="30" customFormat="1" ht="14.25" x14ac:dyDescent="0.2">
      <c r="A126" s="87" t="s">
        <v>813</v>
      </c>
      <c r="B126" s="32"/>
    </row>
    <row r="127" spans="1:2" s="30" customFormat="1" x14ac:dyDescent="0.2">
      <c r="A127" s="118" t="s">
        <v>571</v>
      </c>
      <c r="B127" s="32">
        <v>91</v>
      </c>
    </row>
    <row r="128" spans="1:2" s="30" customFormat="1" ht="14.25" x14ac:dyDescent="0.2">
      <c r="A128" s="82" t="s">
        <v>1179</v>
      </c>
      <c r="B128" s="10">
        <v>14177</v>
      </c>
    </row>
    <row r="129" spans="1:2" s="30" customFormat="1" x14ac:dyDescent="0.2">
      <c r="A129" s="118" t="s">
        <v>66</v>
      </c>
      <c r="B129" s="32"/>
    </row>
    <row r="130" spans="1:2" s="30" customFormat="1" x14ac:dyDescent="0.2">
      <c r="A130" s="43" t="s">
        <v>2</v>
      </c>
      <c r="B130" s="32"/>
    </row>
    <row r="131" spans="1:2" s="30" customFormat="1" x14ac:dyDescent="0.2">
      <c r="A131" s="43" t="s">
        <v>152</v>
      </c>
      <c r="B131" s="10">
        <v>6729</v>
      </c>
    </row>
    <row r="132" spans="1:2" s="30" customFormat="1" x14ac:dyDescent="0.2">
      <c r="A132" s="43" t="s">
        <v>153</v>
      </c>
      <c r="B132" s="10">
        <v>5913</v>
      </c>
    </row>
    <row r="133" spans="1:2" s="30" customFormat="1" x14ac:dyDescent="0.2">
      <c r="A133" s="43" t="s">
        <v>148</v>
      </c>
      <c r="B133" s="10">
        <f>SUM(B131:B132)</f>
        <v>12642</v>
      </c>
    </row>
    <row r="134" spans="1:2" s="30" customFormat="1" x14ac:dyDescent="0.2">
      <c r="A134" s="43" t="s">
        <v>3</v>
      </c>
      <c r="B134" s="32"/>
    </row>
    <row r="135" spans="1:2" s="30" customFormat="1" x14ac:dyDescent="0.2">
      <c r="A135" s="43" t="s">
        <v>152</v>
      </c>
      <c r="B135" s="10">
        <v>4360</v>
      </c>
    </row>
    <row r="136" spans="1:2" s="30" customFormat="1" x14ac:dyDescent="0.2">
      <c r="A136" s="43" t="s">
        <v>153</v>
      </c>
      <c r="B136" s="10">
        <v>4142</v>
      </c>
    </row>
    <row r="137" spans="1:2" s="30" customFormat="1" x14ac:dyDescent="0.2">
      <c r="A137" s="43" t="s">
        <v>148</v>
      </c>
      <c r="B137" s="10">
        <f>SUM(B135:B136)</f>
        <v>8502</v>
      </c>
    </row>
    <row r="138" spans="1:2" s="30" customFormat="1" x14ac:dyDescent="0.2">
      <c r="A138" s="43" t="s">
        <v>192</v>
      </c>
      <c r="B138" s="32"/>
    </row>
    <row r="139" spans="1:2" s="30" customFormat="1" x14ac:dyDescent="0.2">
      <c r="A139" s="43" t="s">
        <v>195</v>
      </c>
      <c r="B139" s="32"/>
    </row>
    <row r="140" spans="1:2" s="30" customFormat="1" x14ac:dyDescent="0.2">
      <c r="A140" s="43" t="s">
        <v>49</v>
      </c>
      <c r="B140" s="32">
        <v>161</v>
      </c>
    </row>
    <row r="141" spans="1:2" s="30" customFormat="1" x14ac:dyDescent="0.2">
      <c r="A141" s="43" t="s">
        <v>193</v>
      </c>
      <c r="B141" s="32">
        <v>217</v>
      </c>
    </row>
    <row r="142" spans="1:2" s="30" customFormat="1" x14ac:dyDescent="0.2">
      <c r="A142" s="118" t="s">
        <v>148</v>
      </c>
      <c r="B142" s="32">
        <f>SUM(B140:B141)</f>
        <v>378</v>
      </c>
    </row>
    <row r="143" spans="1:2" s="30" customFormat="1" x14ac:dyDescent="0.2">
      <c r="A143" s="43" t="s">
        <v>178</v>
      </c>
      <c r="B143" s="32"/>
    </row>
    <row r="144" spans="1:2" s="30" customFormat="1" x14ac:dyDescent="0.2">
      <c r="A144" s="43" t="s">
        <v>49</v>
      </c>
      <c r="B144" s="10">
        <v>4166</v>
      </c>
    </row>
    <row r="145" spans="1:2" s="30" customFormat="1" x14ac:dyDescent="0.2">
      <c r="A145" s="43" t="s">
        <v>193</v>
      </c>
      <c r="B145" s="10">
        <v>3933</v>
      </c>
    </row>
    <row r="146" spans="1:2" s="30" customFormat="1" x14ac:dyDescent="0.2">
      <c r="A146" s="43" t="s">
        <v>180</v>
      </c>
      <c r="B146" s="10">
        <f>SUM(B144:B145)</f>
        <v>8099</v>
      </c>
    </row>
    <row r="147" spans="1:2" s="30" customFormat="1" x14ac:dyDescent="0.2">
      <c r="A147" s="121" t="s">
        <v>194</v>
      </c>
      <c r="B147" s="136">
        <v>18</v>
      </c>
    </row>
    <row r="148" spans="1:2" x14ac:dyDescent="0.2">
      <c r="A148" s="43"/>
      <c r="B148" s="43"/>
    </row>
    <row r="149" spans="1:2" s="30" customFormat="1" ht="26.25" customHeight="1" x14ac:dyDescent="0.2">
      <c r="A149" s="316" t="s">
        <v>1164</v>
      </c>
      <c r="B149" s="318"/>
    </row>
    <row r="150" spans="1:2" s="30" customFormat="1" x14ac:dyDescent="0.2">
      <c r="A150" s="73" t="s">
        <v>1141</v>
      </c>
      <c r="B150" s="177"/>
    </row>
    <row r="151" spans="1:2" s="30" customFormat="1" x14ac:dyDescent="0.2">
      <c r="A151" s="73" t="s">
        <v>1180</v>
      </c>
      <c r="B151" s="177"/>
    </row>
    <row r="152" spans="1:2" s="30" customFormat="1" x14ac:dyDescent="0.2">
      <c r="A152" s="8" t="s">
        <v>831</v>
      </c>
      <c r="B152" s="58"/>
    </row>
    <row r="153" spans="1:2" s="30" customFormat="1" x14ac:dyDescent="0.2">
      <c r="A153" s="8"/>
      <c r="B153" s="58"/>
    </row>
    <row r="154" spans="1:2" s="30" customFormat="1" x14ac:dyDescent="0.2">
      <c r="A154" s="8"/>
      <c r="B154" s="58"/>
    </row>
    <row r="155" spans="1:2" s="30" customFormat="1" x14ac:dyDescent="0.2">
      <c r="A155" s="8"/>
      <c r="B155" s="58"/>
    </row>
    <row r="156" spans="1:2" ht="15.75" x14ac:dyDescent="0.25">
      <c r="A156" s="31" t="s">
        <v>1110</v>
      </c>
      <c r="B156" s="30"/>
    </row>
    <row r="157" spans="1:2" s="30" customFormat="1" x14ac:dyDescent="0.2">
      <c r="A157" s="56"/>
      <c r="B157" s="239">
        <v>1955</v>
      </c>
    </row>
    <row r="158" spans="1:2" s="30" customFormat="1" x14ac:dyDescent="0.2">
      <c r="A158" s="43" t="s">
        <v>437</v>
      </c>
    </row>
    <row r="159" spans="1:2" s="30" customFormat="1" x14ac:dyDescent="0.2">
      <c r="A159" s="43" t="s">
        <v>152</v>
      </c>
      <c r="B159" s="10">
        <v>74</v>
      </c>
    </row>
    <row r="160" spans="1:2" s="30" customFormat="1" x14ac:dyDescent="0.2">
      <c r="A160" s="43" t="s">
        <v>153</v>
      </c>
      <c r="B160" s="10">
        <v>63</v>
      </c>
    </row>
    <row r="161" spans="1:2" s="30" customFormat="1" x14ac:dyDescent="0.2">
      <c r="A161" s="43" t="s">
        <v>148</v>
      </c>
      <c r="B161" s="10">
        <f>SUM(B159:B160)</f>
        <v>137</v>
      </c>
    </row>
    <row r="162" spans="1:2" s="30" customFormat="1" x14ac:dyDescent="0.2">
      <c r="A162" s="177" t="s">
        <v>438</v>
      </c>
      <c r="B162" s="10"/>
    </row>
    <row r="163" spans="1:2" s="30" customFormat="1" x14ac:dyDescent="0.2">
      <c r="A163" s="43" t="s">
        <v>152</v>
      </c>
      <c r="B163" s="10">
        <v>389</v>
      </c>
    </row>
    <row r="164" spans="1:2" s="30" customFormat="1" x14ac:dyDescent="0.2">
      <c r="A164" s="43" t="s">
        <v>153</v>
      </c>
      <c r="B164" s="10">
        <v>403</v>
      </c>
    </row>
    <row r="165" spans="1:2" s="30" customFormat="1" x14ac:dyDescent="0.2">
      <c r="A165" s="43" t="s">
        <v>148</v>
      </c>
      <c r="B165" s="10">
        <f>SUM(B163:B164)</f>
        <v>792</v>
      </c>
    </row>
    <row r="166" spans="1:2" s="30" customFormat="1" x14ac:dyDescent="0.2">
      <c r="A166" s="177" t="s">
        <v>439</v>
      </c>
      <c r="B166" s="10"/>
    </row>
    <row r="167" spans="1:2" s="30" customFormat="1" x14ac:dyDescent="0.2">
      <c r="A167" s="43" t="s">
        <v>152</v>
      </c>
      <c r="B167" s="10">
        <v>4262</v>
      </c>
    </row>
    <row r="168" spans="1:2" s="30" customFormat="1" x14ac:dyDescent="0.2">
      <c r="A168" s="43" t="s">
        <v>153</v>
      </c>
      <c r="B168" s="10">
        <v>2276</v>
      </c>
    </row>
    <row r="169" spans="1:2" s="30" customFormat="1" x14ac:dyDescent="0.2">
      <c r="A169" s="43" t="s">
        <v>148</v>
      </c>
      <c r="B169" s="10">
        <f>SUM(B167:B168)</f>
        <v>6538</v>
      </c>
    </row>
    <row r="170" spans="1:2" s="30" customFormat="1" x14ac:dyDescent="0.2">
      <c r="A170" s="177" t="s">
        <v>440</v>
      </c>
      <c r="B170" s="10"/>
    </row>
    <row r="171" spans="1:2" s="30" customFormat="1" x14ac:dyDescent="0.2">
      <c r="A171" s="43" t="s">
        <v>152</v>
      </c>
      <c r="B171" s="10">
        <v>1286</v>
      </c>
    </row>
    <row r="172" spans="1:2" s="30" customFormat="1" x14ac:dyDescent="0.2">
      <c r="A172" s="43" t="s">
        <v>153</v>
      </c>
      <c r="B172" s="10">
        <v>1705</v>
      </c>
    </row>
    <row r="173" spans="1:2" s="30" customFormat="1" x14ac:dyDescent="0.2">
      <c r="A173" s="43" t="s">
        <v>148</v>
      </c>
      <c r="B173" s="10">
        <f>SUM(B171:B172)</f>
        <v>2991</v>
      </c>
    </row>
    <row r="174" spans="1:2" s="30" customFormat="1" x14ac:dyDescent="0.2">
      <c r="A174" s="177" t="s">
        <v>441</v>
      </c>
      <c r="B174" s="10"/>
    </row>
    <row r="175" spans="1:2" s="30" customFormat="1" x14ac:dyDescent="0.2">
      <c r="A175" s="43" t="s">
        <v>152</v>
      </c>
      <c r="B175" s="10">
        <v>240</v>
      </c>
    </row>
    <row r="176" spans="1:2" s="30" customFormat="1" x14ac:dyDescent="0.2">
      <c r="A176" s="43" t="s">
        <v>153</v>
      </c>
      <c r="B176" s="10">
        <v>538</v>
      </c>
    </row>
    <row r="177" spans="1:2" s="30" customFormat="1" x14ac:dyDescent="0.2">
      <c r="A177" s="43" t="s">
        <v>148</v>
      </c>
      <c r="B177" s="10">
        <f>SUM(B175:B176)</f>
        <v>778</v>
      </c>
    </row>
    <row r="178" spans="1:2" s="30" customFormat="1" x14ac:dyDescent="0.2">
      <c r="A178" s="177" t="s">
        <v>442</v>
      </c>
      <c r="B178" s="10"/>
    </row>
    <row r="179" spans="1:2" s="30" customFormat="1" x14ac:dyDescent="0.2">
      <c r="A179" s="43" t="s">
        <v>152</v>
      </c>
      <c r="B179" s="10">
        <v>287</v>
      </c>
    </row>
    <row r="180" spans="1:2" s="30" customFormat="1" x14ac:dyDescent="0.2">
      <c r="A180" s="43" t="s">
        <v>153</v>
      </c>
      <c r="B180" s="10">
        <v>539</v>
      </c>
    </row>
    <row r="181" spans="1:2" s="30" customFormat="1" x14ac:dyDescent="0.2">
      <c r="A181" s="43" t="s">
        <v>148</v>
      </c>
      <c r="B181" s="10">
        <f>SUM(B179:B180)</f>
        <v>826</v>
      </c>
    </row>
    <row r="182" spans="1:2" s="30" customFormat="1" x14ac:dyDescent="0.2">
      <c r="A182" s="177" t="s">
        <v>443</v>
      </c>
    </row>
    <row r="183" spans="1:2" s="30" customFormat="1" x14ac:dyDescent="0.2">
      <c r="A183" s="43" t="s">
        <v>152</v>
      </c>
      <c r="B183" s="30">
        <v>224</v>
      </c>
    </row>
    <row r="184" spans="1:2" s="30" customFormat="1" x14ac:dyDescent="0.2">
      <c r="A184" s="43" t="s">
        <v>153</v>
      </c>
      <c r="B184" s="10">
        <v>381</v>
      </c>
    </row>
    <row r="185" spans="1:2" s="30" customFormat="1" x14ac:dyDescent="0.2">
      <c r="A185" s="43" t="s">
        <v>148</v>
      </c>
      <c r="B185" s="30">
        <f>SUM(B183:B184)</f>
        <v>605</v>
      </c>
    </row>
    <row r="186" spans="1:2" s="30" customFormat="1" x14ac:dyDescent="0.2">
      <c r="A186" s="43" t="s">
        <v>444</v>
      </c>
      <c r="B186" s="66">
        <f>B159+B163+B167+B171+B175+B179+B183</f>
        <v>6762</v>
      </c>
    </row>
    <row r="187" spans="1:2" s="30" customFormat="1" x14ac:dyDescent="0.2">
      <c r="A187" s="57" t="s">
        <v>445</v>
      </c>
      <c r="B187" s="80">
        <f>B160+B164+B168+B172+B176+B180+B184</f>
        <v>5905</v>
      </c>
    </row>
    <row r="188" spans="1:2" s="30" customFormat="1" x14ac:dyDescent="0.2">
      <c r="A188" s="121" t="s">
        <v>572</v>
      </c>
      <c r="B188" s="109">
        <f>SUM(B186:B187)</f>
        <v>12667</v>
      </c>
    </row>
    <row r="189" spans="1:2" s="30" customFormat="1" x14ac:dyDescent="0.2">
      <c r="B189" s="69"/>
    </row>
    <row r="190" spans="1:2" s="30" customFormat="1" x14ac:dyDescent="0.2">
      <c r="A190" s="8" t="s">
        <v>831</v>
      </c>
    </row>
    <row r="191" spans="1:2" x14ac:dyDescent="0.2">
      <c r="A191" s="43"/>
      <c r="B191" s="43"/>
    </row>
    <row r="192" spans="1:2" x14ac:dyDescent="0.2">
      <c r="A192" s="43"/>
      <c r="B192" s="43"/>
    </row>
    <row r="193" spans="1:2" x14ac:dyDescent="0.2">
      <c r="A193" s="43"/>
      <c r="B193" s="43"/>
    </row>
    <row r="194" spans="1:2" ht="15.75" x14ac:dyDescent="0.25">
      <c r="A194" s="31" t="s">
        <v>1111</v>
      </c>
      <c r="B194" s="30"/>
    </row>
    <row r="195" spans="1:2" x14ac:dyDescent="0.2">
      <c r="A195" s="56"/>
      <c r="B195" s="239">
        <v>1955</v>
      </c>
    </row>
    <row r="196" spans="1:2" x14ac:dyDescent="0.2">
      <c r="A196" s="177" t="s">
        <v>573</v>
      </c>
      <c r="B196" s="43">
        <v>1</v>
      </c>
    </row>
    <row r="197" spans="1:2" x14ac:dyDescent="0.2">
      <c r="A197" s="43" t="s">
        <v>216</v>
      </c>
      <c r="B197" s="43"/>
    </row>
    <row r="198" spans="1:2" x14ac:dyDescent="0.2">
      <c r="A198" s="43" t="s">
        <v>217</v>
      </c>
      <c r="B198" s="32">
        <v>189</v>
      </c>
    </row>
    <row r="199" spans="1:2" x14ac:dyDescent="0.2">
      <c r="A199" s="43" t="s">
        <v>218</v>
      </c>
      <c r="B199" s="10">
        <v>194</v>
      </c>
    </row>
    <row r="200" spans="1:2" x14ac:dyDescent="0.2">
      <c r="A200" s="43" t="s">
        <v>4</v>
      </c>
      <c r="B200" s="10">
        <f>SUM(B198:B199)</f>
        <v>383</v>
      </c>
    </row>
    <row r="201" spans="1:2" x14ac:dyDescent="0.2">
      <c r="A201" s="43" t="s">
        <v>219</v>
      </c>
      <c r="B201" s="32"/>
    </row>
    <row r="202" spans="1:2" x14ac:dyDescent="0.2">
      <c r="A202" s="43" t="s">
        <v>217</v>
      </c>
      <c r="B202" s="32">
        <v>580</v>
      </c>
    </row>
    <row r="203" spans="1:2" x14ac:dyDescent="0.2">
      <c r="A203" s="43" t="s">
        <v>218</v>
      </c>
      <c r="B203" s="32">
        <v>474</v>
      </c>
    </row>
    <row r="204" spans="1:2" x14ac:dyDescent="0.2">
      <c r="A204" s="43" t="s">
        <v>4</v>
      </c>
      <c r="B204" s="10">
        <f>SUM(B202:B203)</f>
        <v>1054</v>
      </c>
    </row>
    <row r="205" spans="1:2" x14ac:dyDescent="0.2">
      <c r="A205" s="43" t="s">
        <v>220</v>
      </c>
      <c r="B205" s="32"/>
    </row>
    <row r="206" spans="1:2" x14ac:dyDescent="0.2">
      <c r="A206" s="43" t="s">
        <v>6</v>
      </c>
      <c r="B206" s="32"/>
    </row>
    <row r="207" spans="1:2" x14ac:dyDescent="0.2">
      <c r="A207" s="43" t="s">
        <v>221</v>
      </c>
      <c r="B207" s="32">
        <v>77</v>
      </c>
    </row>
    <row r="208" spans="1:2" x14ac:dyDescent="0.2">
      <c r="A208" s="43" t="s">
        <v>222</v>
      </c>
      <c r="B208" s="32">
        <v>59</v>
      </c>
    </row>
    <row r="209" spans="1:2" x14ac:dyDescent="0.2">
      <c r="A209" s="43" t="s">
        <v>148</v>
      </c>
      <c r="B209" s="32">
        <f>SUM(B207:B208)</f>
        <v>136</v>
      </c>
    </row>
    <row r="210" spans="1:2" x14ac:dyDescent="0.2">
      <c r="A210" s="43" t="s">
        <v>7</v>
      </c>
      <c r="B210" s="32"/>
    </row>
    <row r="211" spans="1:2" x14ac:dyDescent="0.2">
      <c r="A211" s="43" t="s">
        <v>221</v>
      </c>
      <c r="B211" s="32">
        <v>507</v>
      </c>
    </row>
    <row r="212" spans="1:2" x14ac:dyDescent="0.2">
      <c r="A212" s="43" t="s">
        <v>222</v>
      </c>
      <c r="B212" s="32">
        <v>419</v>
      </c>
    </row>
    <row r="213" spans="1:2" x14ac:dyDescent="0.2">
      <c r="A213" s="43" t="s">
        <v>148</v>
      </c>
      <c r="B213" s="10">
        <f>SUM(B211:B212)</f>
        <v>926</v>
      </c>
    </row>
    <row r="214" spans="1:2" x14ac:dyDescent="0.2">
      <c r="A214" s="43" t="s">
        <v>8</v>
      </c>
      <c r="B214" s="136">
        <v>95</v>
      </c>
    </row>
    <row r="215" spans="1:2" x14ac:dyDescent="0.2">
      <c r="A215" s="37"/>
      <c r="B215" s="30"/>
    </row>
    <row r="216" spans="1:2" x14ac:dyDescent="0.2">
      <c r="A216" s="8" t="s">
        <v>831</v>
      </c>
      <c r="B216" s="30"/>
    </row>
    <row r="217" spans="1:2" x14ac:dyDescent="0.2">
      <c r="A217" s="43"/>
      <c r="B217" s="43"/>
    </row>
    <row r="218" spans="1:2" x14ac:dyDescent="0.2">
      <c r="A218" s="43"/>
      <c r="B218" s="43"/>
    </row>
    <row r="219" spans="1:2" x14ac:dyDescent="0.2">
      <c r="A219" s="43"/>
      <c r="B219" s="43"/>
    </row>
    <row r="220" spans="1:2" ht="15.75" x14ac:dyDescent="0.25">
      <c r="A220" s="3" t="s">
        <v>833</v>
      </c>
      <c r="B220" s="30"/>
    </row>
    <row r="221" spans="1:2" x14ac:dyDescent="0.2">
      <c r="A221" s="56"/>
      <c r="B221" s="239">
        <v>1955</v>
      </c>
    </row>
    <row r="222" spans="1:2" x14ac:dyDescent="0.2">
      <c r="A222" s="6" t="s">
        <v>31</v>
      </c>
      <c r="B222" s="6">
        <v>5</v>
      </c>
    </row>
    <row r="223" spans="1:2" x14ac:dyDescent="0.2">
      <c r="A223" s="6" t="s">
        <v>446</v>
      </c>
      <c r="B223" s="6"/>
    </row>
    <row r="224" spans="1:2" ht="14.25" x14ac:dyDescent="0.2">
      <c r="A224" s="118" t="s">
        <v>1282</v>
      </c>
      <c r="B224" s="6">
        <v>433</v>
      </c>
    </row>
    <row r="225" spans="1:2" ht="14.25" x14ac:dyDescent="0.2">
      <c r="A225" s="118" t="s">
        <v>1283</v>
      </c>
      <c r="B225" s="6">
        <v>253</v>
      </c>
    </row>
    <row r="226" spans="1:2" x14ac:dyDescent="0.2">
      <c r="A226" s="123" t="s">
        <v>357</v>
      </c>
      <c r="B226" s="6">
        <f>SUM(B224:B225)</f>
        <v>686</v>
      </c>
    </row>
    <row r="227" spans="1:2" x14ac:dyDescent="0.2">
      <c r="A227" s="175" t="s">
        <v>448</v>
      </c>
      <c r="B227" s="44"/>
    </row>
    <row r="228" spans="1:2" x14ac:dyDescent="0.2">
      <c r="A228" s="95" t="s">
        <v>449</v>
      </c>
      <c r="B228" s="6"/>
    </row>
    <row r="229" spans="1:2" x14ac:dyDescent="0.2">
      <c r="A229" s="124" t="s">
        <v>450</v>
      </c>
      <c r="B229" s="6">
        <v>769</v>
      </c>
    </row>
    <row r="230" spans="1:2" x14ac:dyDescent="0.2">
      <c r="A230" s="124" t="s">
        <v>451</v>
      </c>
      <c r="B230" s="6">
        <v>408</v>
      </c>
    </row>
    <row r="231" spans="1:2" x14ac:dyDescent="0.2">
      <c r="A231" s="124" t="s">
        <v>340</v>
      </c>
      <c r="B231" s="41" t="s">
        <v>36</v>
      </c>
    </row>
    <row r="232" spans="1:2" x14ac:dyDescent="0.2">
      <c r="A232" s="124" t="s">
        <v>357</v>
      </c>
      <c r="B232" s="44">
        <f>SUM(B229:B231)</f>
        <v>1177</v>
      </c>
    </row>
    <row r="233" spans="1:2" x14ac:dyDescent="0.2">
      <c r="A233" s="95" t="s">
        <v>452</v>
      </c>
      <c r="B233" s="6"/>
    </row>
    <row r="234" spans="1:2" x14ac:dyDescent="0.2">
      <c r="A234" s="124" t="s">
        <v>450</v>
      </c>
      <c r="B234" s="44">
        <v>3234</v>
      </c>
    </row>
    <row r="235" spans="1:2" x14ac:dyDescent="0.2">
      <c r="A235" s="124" t="s">
        <v>451</v>
      </c>
      <c r="B235" s="44">
        <v>5234</v>
      </c>
    </row>
    <row r="236" spans="1:2" x14ac:dyDescent="0.2">
      <c r="A236" s="124" t="s">
        <v>340</v>
      </c>
      <c r="B236" s="41" t="s">
        <v>36</v>
      </c>
    </row>
    <row r="237" spans="1:2" x14ac:dyDescent="0.2">
      <c r="A237" s="124" t="s">
        <v>357</v>
      </c>
      <c r="B237" s="5">
        <f>SUM(B234:B236)</f>
        <v>8468</v>
      </c>
    </row>
    <row r="238" spans="1:2" x14ac:dyDescent="0.2">
      <c r="A238" s="95" t="s">
        <v>453</v>
      </c>
      <c r="B238" s="6"/>
    </row>
    <row r="239" spans="1:2" x14ac:dyDescent="0.2">
      <c r="A239" s="124" t="s">
        <v>450</v>
      </c>
      <c r="B239" s="6">
        <v>8</v>
      </c>
    </row>
    <row r="240" spans="1:2" x14ac:dyDescent="0.2">
      <c r="A240" s="124" t="s">
        <v>451</v>
      </c>
      <c r="B240" s="6">
        <v>41</v>
      </c>
    </row>
    <row r="241" spans="1:2" x14ac:dyDescent="0.2">
      <c r="A241" s="124" t="s">
        <v>340</v>
      </c>
      <c r="B241" s="41" t="s">
        <v>36</v>
      </c>
    </row>
    <row r="242" spans="1:2" x14ac:dyDescent="0.2">
      <c r="A242" s="124" t="s">
        <v>357</v>
      </c>
      <c r="B242" s="6">
        <f>SUM(B239:B241)</f>
        <v>49</v>
      </c>
    </row>
    <row r="243" spans="1:2" x14ac:dyDescent="0.2">
      <c r="A243" s="95" t="s">
        <v>454</v>
      </c>
      <c r="B243" s="41" t="s">
        <v>36</v>
      </c>
    </row>
    <row r="244" spans="1:2" x14ac:dyDescent="0.2">
      <c r="A244" s="175" t="s">
        <v>460</v>
      </c>
      <c r="B244" s="6"/>
    </row>
    <row r="245" spans="1:2" x14ac:dyDescent="0.2">
      <c r="A245" s="123" t="s">
        <v>455</v>
      </c>
      <c r="B245" s="6">
        <v>346</v>
      </c>
    </row>
    <row r="246" spans="1:2" x14ac:dyDescent="0.2">
      <c r="A246" s="123" t="s">
        <v>456</v>
      </c>
      <c r="B246" s="5">
        <v>5164</v>
      </c>
    </row>
    <row r="247" spans="1:2" x14ac:dyDescent="0.2">
      <c r="A247" s="123" t="s">
        <v>457</v>
      </c>
      <c r="B247" s="5">
        <v>3583</v>
      </c>
    </row>
    <row r="248" spans="1:2" x14ac:dyDescent="0.2">
      <c r="A248" s="123" t="s">
        <v>458</v>
      </c>
      <c r="B248" s="5">
        <v>587</v>
      </c>
    </row>
    <row r="249" spans="1:2" x14ac:dyDescent="0.2">
      <c r="A249" s="123" t="s">
        <v>459</v>
      </c>
      <c r="B249" s="5">
        <v>14</v>
      </c>
    </row>
    <row r="250" spans="1:2" x14ac:dyDescent="0.2">
      <c r="A250" s="125" t="s">
        <v>340</v>
      </c>
      <c r="B250" s="23" t="s">
        <v>36</v>
      </c>
    </row>
    <row r="251" spans="1:2" x14ac:dyDescent="0.2">
      <c r="A251" s="43"/>
      <c r="B251" s="43"/>
    </row>
    <row r="252" spans="1:2" x14ac:dyDescent="0.2">
      <c r="A252" s="259" t="s">
        <v>447</v>
      </c>
      <c r="B252" s="43"/>
    </row>
    <row r="253" spans="1:2" x14ac:dyDescent="0.2">
      <c r="A253" s="8" t="s">
        <v>831</v>
      </c>
      <c r="B253" s="43"/>
    </row>
    <row r="254" spans="1:2" x14ac:dyDescent="0.2">
      <c r="A254" s="43"/>
      <c r="B254" s="43"/>
    </row>
    <row r="255" spans="1:2" x14ac:dyDescent="0.2">
      <c r="A255" s="43"/>
      <c r="B255" s="43"/>
    </row>
    <row r="256" spans="1:2" x14ac:dyDescent="0.2">
      <c r="A256" s="43"/>
      <c r="B256" s="43"/>
    </row>
    <row r="257" spans="1:2" s="30" customFormat="1" ht="15.75" x14ac:dyDescent="0.25">
      <c r="A257" s="31" t="s">
        <v>528</v>
      </c>
      <c r="B257" s="32"/>
    </row>
    <row r="258" spans="1:2" s="30" customFormat="1" x14ac:dyDescent="0.2">
      <c r="A258" s="56"/>
      <c r="B258" s="233">
        <v>1955</v>
      </c>
    </row>
    <row r="259" spans="1:2" s="30" customFormat="1" x14ac:dyDescent="0.2">
      <c r="A259" s="43" t="s">
        <v>65</v>
      </c>
      <c r="B259" s="32">
        <v>4</v>
      </c>
    </row>
    <row r="260" spans="1:2" s="30" customFormat="1" ht="14.25" x14ac:dyDescent="0.2">
      <c r="A260" s="32" t="s">
        <v>1263</v>
      </c>
      <c r="B260" s="10">
        <v>3165</v>
      </c>
    </row>
    <row r="261" spans="1:2" s="30" customFormat="1" x14ac:dyDescent="0.2">
      <c r="A261" s="43" t="s">
        <v>223</v>
      </c>
      <c r="B261" s="32"/>
    </row>
    <row r="262" spans="1:2" s="30" customFormat="1" x14ac:dyDescent="0.2">
      <c r="A262" s="43" t="s">
        <v>43</v>
      </c>
      <c r="B262" s="10">
        <v>1357</v>
      </c>
    </row>
    <row r="263" spans="1:2" s="30" customFormat="1" x14ac:dyDescent="0.2">
      <c r="A263" s="43" t="s">
        <v>224</v>
      </c>
      <c r="B263" s="10">
        <v>1573</v>
      </c>
    </row>
    <row r="264" spans="1:2" s="30" customFormat="1" x14ac:dyDescent="0.2">
      <c r="A264" s="43" t="s">
        <v>4</v>
      </c>
      <c r="B264" s="10">
        <f>SUM(B262:B263)</f>
        <v>2930</v>
      </c>
    </row>
    <row r="265" spans="1:2" s="30" customFormat="1" x14ac:dyDescent="0.2">
      <c r="A265" s="43" t="s">
        <v>219</v>
      </c>
      <c r="B265" s="32"/>
    </row>
    <row r="266" spans="1:2" s="30" customFormat="1" x14ac:dyDescent="0.2">
      <c r="A266" s="43" t="s">
        <v>43</v>
      </c>
      <c r="B266" s="10">
        <v>742</v>
      </c>
    </row>
    <row r="267" spans="1:2" s="30" customFormat="1" x14ac:dyDescent="0.2">
      <c r="A267" s="43" t="s">
        <v>224</v>
      </c>
      <c r="B267" s="10">
        <v>493</v>
      </c>
    </row>
    <row r="268" spans="1:2" s="30" customFormat="1" x14ac:dyDescent="0.2">
      <c r="A268" s="43" t="s">
        <v>4</v>
      </c>
      <c r="B268" s="10">
        <f>SUM(B266:B267)</f>
        <v>1235</v>
      </c>
    </row>
    <row r="269" spans="1:2" s="30" customFormat="1" x14ac:dyDescent="0.2">
      <c r="A269" s="43" t="s">
        <v>225</v>
      </c>
      <c r="B269" s="10"/>
    </row>
    <row r="270" spans="1:2" s="30" customFormat="1" x14ac:dyDescent="0.2">
      <c r="A270" s="43" t="s">
        <v>43</v>
      </c>
      <c r="B270" s="10">
        <v>2099</v>
      </c>
    </row>
    <row r="271" spans="1:2" s="30" customFormat="1" x14ac:dyDescent="0.2">
      <c r="A271" s="43" t="s">
        <v>224</v>
      </c>
      <c r="B271" s="10">
        <v>2066</v>
      </c>
    </row>
    <row r="272" spans="1:2" s="30" customFormat="1" x14ac:dyDescent="0.2">
      <c r="A272" s="43" t="s">
        <v>4</v>
      </c>
      <c r="B272" s="10">
        <f>SUM(B270:B271)</f>
        <v>4165</v>
      </c>
    </row>
    <row r="273" spans="1:2" s="30" customFormat="1" x14ac:dyDescent="0.2">
      <c r="A273" s="43" t="s">
        <v>220</v>
      </c>
      <c r="B273" s="10"/>
    </row>
    <row r="274" spans="1:2" s="30" customFormat="1" x14ac:dyDescent="0.2">
      <c r="A274" s="43" t="s">
        <v>6</v>
      </c>
      <c r="B274" s="10"/>
    </row>
    <row r="275" spans="1:2" s="30" customFormat="1" x14ac:dyDescent="0.2">
      <c r="A275" s="43" t="s">
        <v>152</v>
      </c>
      <c r="B275" s="10">
        <v>64</v>
      </c>
    </row>
    <row r="276" spans="1:2" s="30" customFormat="1" x14ac:dyDescent="0.2">
      <c r="A276" s="43" t="s">
        <v>153</v>
      </c>
      <c r="B276" s="10">
        <v>93</v>
      </c>
    </row>
    <row r="277" spans="1:2" s="30" customFormat="1" x14ac:dyDescent="0.2">
      <c r="A277" s="43" t="s">
        <v>148</v>
      </c>
      <c r="B277" s="10">
        <f>SUM(B275:B276)</f>
        <v>157</v>
      </c>
    </row>
    <row r="278" spans="1:2" s="30" customFormat="1" x14ac:dyDescent="0.2">
      <c r="A278" s="43" t="s">
        <v>7</v>
      </c>
      <c r="B278" s="10"/>
    </row>
    <row r="279" spans="1:2" s="30" customFormat="1" x14ac:dyDescent="0.2">
      <c r="A279" s="43" t="s">
        <v>152</v>
      </c>
      <c r="B279" s="10">
        <v>545</v>
      </c>
    </row>
    <row r="280" spans="1:2" s="30" customFormat="1" x14ac:dyDescent="0.2">
      <c r="A280" s="43" t="s">
        <v>153</v>
      </c>
      <c r="B280" s="10">
        <v>308</v>
      </c>
    </row>
    <row r="281" spans="1:2" s="30" customFormat="1" x14ac:dyDescent="0.2">
      <c r="A281" s="43" t="s">
        <v>148</v>
      </c>
      <c r="B281" s="10">
        <f>SUM(B279:B280)</f>
        <v>853</v>
      </c>
    </row>
    <row r="282" spans="1:2" s="30" customFormat="1" x14ac:dyDescent="0.2">
      <c r="A282" s="43" t="s">
        <v>226</v>
      </c>
      <c r="B282" s="32">
        <v>38</v>
      </c>
    </row>
    <row r="283" spans="1:2" s="30" customFormat="1" x14ac:dyDescent="0.2">
      <c r="A283" s="37"/>
      <c r="B283" s="33"/>
    </row>
    <row r="284" spans="1:2" s="30" customFormat="1" x14ac:dyDescent="0.2">
      <c r="A284" s="259" t="s">
        <v>1264</v>
      </c>
    </row>
    <row r="285" spans="1:2" s="30" customFormat="1" x14ac:dyDescent="0.2">
      <c r="A285" s="8" t="s">
        <v>567</v>
      </c>
      <c r="B285" s="1"/>
    </row>
    <row r="286" spans="1:2" x14ac:dyDescent="0.2">
      <c r="A286" s="43"/>
      <c r="B286" s="43"/>
    </row>
    <row r="287" spans="1:2" x14ac:dyDescent="0.2">
      <c r="A287" s="43"/>
      <c r="B287" s="43"/>
    </row>
    <row r="288" spans="1:2" x14ac:dyDescent="0.2">
      <c r="A288" s="43"/>
      <c r="B288" s="43"/>
    </row>
    <row r="289" spans="1:2" ht="15.75" x14ac:dyDescent="0.25">
      <c r="A289" s="49" t="s">
        <v>1241</v>
      </c>
      <c r="B289" s="30"/>
    </row>
    <row r="290" spans="1:2" x14ac:dyDescent="0.2">
      <c r="A290" s="56"/>
      <c r="B290" s="233">
        <v>1955</v>
      </c>
    </row>
    <row r="291" spans="1:2" s="30" customFormat="1" x14ac:dyDescent="0.2">
      <c r="A291" s="87" t="s">
        <v>1240</v>
      </c>
      <c r="B291" s="25"/>
    </row>
    <row r="292" spans="1:2" x14ac:dyDescent="0.2">
      <c r="A292" s="43" t="s">
        <v>228</v>
      </c>
      <c r="B292" s="32">
        <v>6</v>
      </c>
    </row>
    <row r="293" spans="1:2" ht="14.25" x14ac:dyDescent="0.2">
      <c r="A293" s="43" t="s">
        <v>1271</v>
      </c>
      <c r="B293" s="10">
        <v>1153</v>
      </c>
    </row>
    <row r="294" spans="1:2" x14ac:dyDescent="0.2">
      <c r="A294" s="43" t="s">
        <v>229</v>
      </c>
      <c r="B294" s="32"/>
    </row>
    <row r="295" spans="1:2" x14ac:dyDescent="0.2">
      <c r="A295" s="43" t="s">
        <v>152</v>
      </c>
      <c r="B295" s="32">
        <v>946</v>
      </c>
    </row>
    <row r="296" spans="1:2" x14ac:dyDescent="0.2">
      <c r="A296" s="43" t="s">
        <v>153</v>
      </c>
      <c r="B296" s="32">
        <v>324</v>
      </c>
    </row>
    <row r="297" spans="1:2" x14ac:dyDescent="0.2">
      <c r="A297" s="43" t="s">
        <v>148</v>
      </c>
      <c r="B297" s="10">
        <f>SUM(B295:B296)</f>
        <v>1270</v>
      </c>
    </row>
    <row r="298" spans="1:2" x14ac:dyDescent="0.2">
      <c r="A298" s="43" t="s">
        <v>230</v>
      </c>
      <c r="B298" s="32"/>
    </row>
    <row r="299" spans="1:2" x14ac:dyDescent="0.2">
      <c r="A299" s="43" t="s">
        <v>152</v>
      </c>
      <c r="B299" s="10">
        <v>1097</v>
      </c>
    </row>
    <row r="300" spans="1:2" x14ac:dyDescent="0.2">
      <c r="A300" s="43" t="s">
        <v>153</v>
      </c>
      <c r="B300" s="10">
        <v>395</v>
      </c>
    </row>
    <row r="301" spans="1:2" x14ac:dyDescent="0.2">
      <c r="A301" s="10" t="s">
        <v>148</v>
      </c>
      <c r="B301" s="10">
        <f>SUM(B299:B300)</f>
        <v>1492</v>
      </c>
    </row>
    <row r="302" spans="1:2" x14ac:dyDescent="0.2">
      <c r="A302" s="43" t="s">
        <v>231</v>
      </c>
      <c r="B302" s="10"/>
    </row>
    <row r="303" spans="1:2" x14ac:dyDescent="0.2">
      <c r="A303" s="43" t="s">
        <v>170</v>
      </c>
      <c r="B303" s="10"/>
    </row>
    <row r="304" spans="1:2" x14ac:dyDescent="0.2">
      <c r="A304" s="43" t="s">
        <v>49</v>
      </c>
      <c r="B304" s="10">
        <v>457</v>
      </c>
    </row>
    <row r="305" spans="1:2" x14ac:dyDescent="0.2">
      <c r="A305" s="43" t="s">
        <v>193</v>
      </c>
      <c r="B305" s="10">
        <v>199</v>
      </c>
    </row>
    <row r="306" spans="1:2" x14ac:dyDescent="0.2">
      <c r="A306" s="43" t="s">
        <v>232</v>
      </c>
      <c r="B306" s="10">
        <f>SUM(B304:B305)</f>
        <v>656</v>
      </c>
    </row>
    <row r="307" spans="1:2" x14ac:dyDescent="0.2">
      <c r="A307" s="43" t="s">
        <v>233</v>
      </c>
      <c r="B307" s="10"/>
    </row>
    <row r="308" spans="1:2" x14ac:dyDescent="0.2">
      <c r="A308" s="43" t="s">
        <v>49</v>
      </c>
      <c r="B308" s="10">
        <v>95</v>
      </c>
    </row>
    <row r="309" spans="1:2" x14ac:dyDescent="0.2">
      <c r="A309" s="43" t="s">
        <v>193</v>
      </c>
      <c r="B309" s="10">
        <v>37</v>
      </c>
    </row>
    <row r="310" spans="1:2" x14ac:dyDescent="0.2">
      <c r="A310" s="43" t="s">
        <v>180</v>
      </c>
      <c r="B310" s="10">
        <f>SUM(B308:B309)</f>
        <v>132</v>
      </c>
    </row>
    <row r="311" spans="1:2" x14ac:dyDescent="0.2">
      <c r="A311" s="43" t="s">
        <v>178</v>
      </c>
      <c r="B311" s="10"/>
    </row>
    <row r="312" spans="1:2" x14ac:dyDescent="0.2">
      <c r="A312" s="43" t="s">
        <v>49</v>
      </c>
      <c r="B312" s="10">
        <v>545</v>
      </c>
    </row>
    <row r="313" spans="1:2" x14ac:dyDescent="0.2">
      <c r="A313" s="43" t="s">
        <v>193</v>
      </c>
      <c r="B313" s="10">
        <v>215</v>
      </c>
    </row>
    <row r="314" spans="1:2" x14ac:dyDescent="0.2">
      <c r="A314" s="121" t="s">
        <v>180</v>
      </c>
      <c r="B314" s="122">
        <f>SUM(B312:B313)</f>
        <v>760</v>
      </c>
    </row>
    <row r="315" spans="1:2" x14ac:dyDescent="0.2">
      <c r="A315" s="43"/>
      <c r="B315" s="10"/>
    </row>
    <row r="316" spans="1:2" x14ac:dyDescent="0.2">
      <c r="A316" s="259" t="s">
        <v>1239</v>
      </c>
      <c r="B316" s="10"/>
    </row>
    <row r="317" spans="1:2" x14ac:dyDescent="0.2">
      <c r="A317" s="8" t="s">
        <v>831</v>
      </c>
      <c r="B317" s="10"/>
    </row>
    <row r="318" spans="1:2" x14ac:dyDescent="0.2">
      <c r="A318" s="43"/>
      <c r="B318" s="43"/>
    </row>
    <row r="319" spans="1:2" x14ac:dyDescent="0.2">
      <c r="A319" s="43"/>
      <c r="B319" s="43"/>
    </row>
    <row r="320" spans="1:2" x14ac:dyDescent="0.2">
      <c r="A320" s="43"/>
      <c r="B320" s="43"/>
    </row>
    <row r="321" spans="1:2" ht="31.5" x14ac:dyDescent="0.25">
      <c r="A321" s="295" t="s">
        <v>827</v>
      </c>
      <c r="B321" s="1"/>
    </row>
    <row r="322" spans="1:2" s="30" customFormat="1" x14ac:dyDescent="0.2">
      <c r="A322" s="56"/>
      <c r="B322" s="233">
        <v>1954</v>
      </c>
    </row>
    <row r="323" spans="1:2" x14ac:dyDescent="0.2">
      <c r="A323" s="118" t="s">
        <v>574</v>
      </c>
      <c r="B323" s="10">
        <f>B324+B325</f>
        <v>3952</v>
      </c>
    </row>
    <row r="324" spans="1:2" x14ac:dyDescent="0.2">
      <c r="A324" s="100" t="s">
        <v>575</v>
      </c>
      <c r="B324" s="10">
        <v>2160</v>
      </c>
    </row>
    <row r="325" spans="1:2" x14ac:dyDescent="0.2">
      <c r="A325" s="100" t="s">
        <v>576</v>
      </c>
      <c r="B325" s="10">
        <v>1792</v>
      </c>
    </row>
    <row r="326" spans="1:2" x14ac:dyDescent="0.2">
      <c r="A326" s="118" t="s">
        <v>577</v>
      </c>
      <c r="B326" s="10"/>
    </row>
    <row r="327" spans="1:2" x14ac:dyDescent="0.2">
      <c r="A327" s="118" t="s">
        <v>578</v>
      </c>
      <c r="B327" s="10"/>
    </row>
    <row r="328" spans="1:2" x14ac:dyDescent="0.2">
      <c r="A328" s="100" t="s">
        <v>575</v>
      </c>
      <c r="B328" s="27" t="s">
        <v>36</v>
      </c>
    </row>
    <row r="329" spans="1:2" x14ac:dyDescent="0.2">
      <c r="A329" s="100" t="s">
        <v>576</v>
      </c>
      <c r="B329" s="27" t="s">
        <v>36</v>
      </c>
    </row>
    <row r="330" spans="1:2" x14ac:dyDescent="0.2">
      <c r="A330" s="118" t="s">
        <v>579</v>
      </c>
      <c r="B330" s="27"/>
    </row>
    <row r="331" spans="1:2" x14ac:dyDescent="0.2">
      <c r="A331" s="100" t="s">
        <v>575</v>
      </c>
      <c r="B331" s="27" t="s">
        <v>36</v>
      </c>
    </row>
    <row r="332" spans="1:2" x14ac:dyDescent="0.2">
      <c r="A332" s="100" t="s">
        <v>576</v>
      </c>
      <c r="B332" s="27">
        <v>1792</v>
      </c>
    </row>
    <row r="333" spans="1:2" x14ac:dyDescent="0.2">
      <c r="A333" s="118" t="s">
        <v>580</v>
      </c>
      <c r="B333" s="27"/>
    </row>
    <row r="334" spans="1:2" x14ac:dyDescent="0.2">
      <c r="A334" s="100" t="s">
        <v>575</v>
      </c>
      <c r="B334" s="27">
        <v>2160</v>
      </c>
    </row>
    <row r="335" spans="1:2" x14ac:dyDescent="0.2">
      <c r="A335" s="149" t="s">
        <v>576</v>
      </c>
      <c r="B335" s="139" t="s">
        <v>36</v>
      </c>
    </row>
    <row r="336" spans="1:2" ht="15" x14ac:dyDescent="0.25">
      <c r="A336" s="88"/>
      <c r="B336" s="10"/>
    </row>
    <row r="337" spans="1:2" x14ac:dyDescent="0.2">
      <c r="A337" s="8" t="s">
        <v>831</v>
      </c>
      <c r="B337" s="30"/>
    </row>
    <row r="338" spans="1:2" x14ac:dyDescent="0.2">
      <c r="A338" s="30"/>
      <c r="B338" s="30"/>
    </row>
    <row r="341" spans="1:2" ht="15.75" x14ac:dyDescent="0.25">
      <c r="A341" s="3" t="s">
        <v>461</v>
      </c>
      <c r="B341" s="30"/>
    </row>
    <row r="342" spans="1:2" ht="15" x14ac:dyDescent="0.25">
      <c r="A342" s="4"/>
      <c r="B342" s="234">
        <v>1955</v>
      </c>
    </row>
    <row r="343" spans="1:2" x14ac:dyDescent="0.2">
      <c r="A343" s="167" t="s">
        <v>581</v>
      </c>
      <c r="B343" s="18">
        <v>25</v>
      </c>
    </row>
    <row r="344" spans="1:2" x14ac:dyDescent="0.2">
      <c r="A344" s="199" t="s">
        <v>116</v>
      </c>
    </row>
    <row r="345" spans="1:2" ht="14.25" x14ac:dyDescent="0.2">
      <c r="A345" s="94" t="s">
        <v>462</v>
      </c>
      <c r="B345" s="18">
        <v>36287</v>
      </c>
    </row>
    <row r="346" spans="1:2" x14ac:dyDescent="0.2">
      <c r="A346" s="94" t="s">
        <v>463</v>
      </c>
      <c r="B346" s="18">
        <v>57834</v>
      </c>
    </row>
    <row r="347" spans="1:2" x14ac:dyDescent="0.2">
      <c r="A347" s="19" t="s">
        <v>464</v>
      </c>
      <c r="B347" s="18">
        <v>50929</v>
      </c>
    </row>
    <row r="348" spans="1:2" x14ac:dyDescent="0.2">
      <c r="A348" s="19" t="s">
        <v>465</v>
      </c>
      <c r="B348" s="18">
        <v>440</v>
      </c>
    </row>
    <row r="349" spans="1:2" ht="14.25" x14ac:dyDescent="0.2">
      <c r="A349" s="19" t="s">
        <v>653</v>
      </c>
      <c r="B349" s="18">
        <v>149968</v>
      </c>
    </row>
    <row r="350" spans="1:2" x14ac:dyDescent="0.2">
      <c r="A350" s="19" t="s">
        <v>466</v>
      </c>
      <c r="B350" s="18">
        <v>13685</v>
      </c>
    </row>
    <row r="351" spans="1:2" x14ac:dyDescent="0.2">
      <c r="A351" s="19" t="s">
        <v>467</v>
      </c>
      <c r="B351" s="18"/>
    </row>
    <row r="352" spans="1:2" x14ac:dyDescent="0.2">
      <c r="A352" s="94" t="s">
        <v>468</v>
      </c>
      <c r="B352" s="18">
        <v>171</v>
      </c>
    </row>
    <row r="353" spans="1:2" x14ac:dyDescent="0.2">
      <c r="A353" s="94" t="s">
        <v>469</v>
      </c>
      <c r="B353" s="18">
        <v>87</v>
      </c>
    </row>
    <row r="354" spans="1:2" x14ac:dyDescent="0.2">
      <c r="A354" s="19" t="s">
        <v>470</v>
      </c>
      <c r="B354" s="23">
        <v>135</v>
      </c>
    </row>
    <row r="355" spans="1:2" x14ac:dyDescent="0.2">
      <c r="A355" s="37"/>
      <c r="B355" s="1"/>
    </row>
    <row r="356" spans="1:2" x14ac:dyDescent="0.2">
      <c r="A356" s="8" t="s">
        <v>831</v>
      </c>
      <c r="B356" s="30"/>
    </row>
    <row r="360" spans="1:2" ht="18.75" x14ac:dyDescent="0.25">
      <c r="A360" s="31" t="s">
        <v>762</v>
      </c>
      <c r="B360" s="30"/>
    </row>
    <row r="361" spans="1:2" x14ac:dyDescent="0.2">
      <c r="A361" s="34"/>
      <c r="B361" s="233">
        <v>1955</v>
      </c>
    </row>
    <row r="362" spans="1:2" ht="15" x14ac:dyDescent="0.25">
      <c r="A362" s="200" t="s">
        <v>830</v>
      </c>
      <c r="B362" s="110"/>
    </row>
    <row r="363" spans="1:2" x14ac:dyDescent="0.2">
      <c r="A363" s="92" t="s">
        <v>756</v>
      </c>
      <c r="B363" s="32"/>
    </row>
    <row r="364" spans="1:2" x14ac:dyDescent="0.2">
      <c r="A364" s="32" t="s">
        <v>555</v>
      </c>
      <c r="B364" s="32"/>
    </row>
    <row r="365" spans="1:2" x14ac:dyDescent="0.2">
      <c r="A365" s="32" t="s">
        <v>471</v>
      </c>
      <c r="B365" s="10">
        <v>12</v>
      </c>
    </row>
    <row r="366" spans="1:2" ht="14.25" x14ac:dyDescent="0.2">
      <c r="A366" s="43" t="s">
        <v>829</v>
      </c>
      <c r="B366" s="10">
        <v>31949</v>
      </c>
    </row>
    <row r="367" spans="1:2" x14ac:dyDescent="0.2">
      <c r="A367" s="32" t="s">
        <v>305</v>
      </c>
      <c r="B367" s="10">
        <v>216944</v>
      </c>
    </row>
    <row r="368" spans="1:2" x14ac:dyDescent="0.2">
      <c r="A368" s="32" t="s">
        <v>472</v>
      </c>
      <c r="B368" s="32"/>
    </row>
    <row r="369" spans="1:2" x14ac:dyDescent="0.2">
      <c r="A369" s="83" t="s">
        <v>474</v>
      </c>
      <c r="B369" s="32">
        <v>13</v>
      </c>
    </row>
    <row r="370" spans="1:2" x14ac:dyDescent="0.2">
      <c r="A370" s="93" t="s">
        <v>473</v>
      </c>
      <c r="B370" s="10"/>
    </row>
    <row r="371" spans="1:2" x14ac:dyDescent="0.2">
      <c r="A371" s="127" t="s">
        <v>475</v>
      </c>
      <c r="B371" s="10">
        <v>1502581</v>
      </c>
    </row>
    <row r="372" spans="1:2" x14ac:dyDescent="0.2">
      <c r="A372" s="127" t="s">
        <v>476</v>
      </c>
      <c r="B372" s="10">
        <v>4019783</v>
      </c>
    </row>
    <row r="373" spans="1:2" x14ac:dyDescent="0.2">
      <c r="A373" s="93" t="s">
        <v>477</v>
      </c>
      <c r="B373" s="10">
        <v>255809</v>
      </c>
    </row>
    <row r="374" spans="1:2" x14ac:dyDescent="0.2">
      <c r="A374" s="93" t="s">
        <v>478</v>
      </c>
      <c r="B374" s="10">
        <v>2012260</v>
      </c>
    </row>
    <row r="375" spans="1:2" ht="14.25" x14ac:dyDescent="0.2">
      <c r="A375" s="119" t="s">
        <v>822</v>
      </c>
      <c r="B375" s="10">
        <v>2477</v>
      </c>
    </row>
    <row r="376" spans="1:2" ht="14.25" x14ac:dyDescent="0.2">
      <c r="A376" s="119" t="s">
        <v>824</v>
      </c>
      <c r="B376" s="10">
        <v>58886</v>
      </c>
    </row>
    <row r="377" spans="1:2" ht="14.25" x14ac:dyDescent="0.2">
      <c r="A377" s="100" t="s">
        <v>828</v>
      </c>
      <c r="B377" s="10"/>
    </row>
    <row r="378" spans="1:2" x14ac:dyDescent="0.2">
      <c r="A378" s="102" t="s">
        <v>582</v>
      </c>
      <c r="B378" s="10">
        <v>95426</v>
      </c>
    </row>
    <row r="379" spans="1:2" x14ac:dyDescent="0.2">
      <c r="A379" s="178" t="s">
        <v>479</v>
      </c>
      <c r="B379" s="122">
        <v>78704</v>
      </c>
    </row>
    <row r="381" spans="1:2" ht="27.75" customHeight="1" x14ac:dyDescent="0.2">
      <c r="A381" s="317" t="s">
        <v>1157</v>
      </c>
      <c r="B381" s="312"/>
    </row>
    <row r="382" spans="1:2" s="43" customFormat="1" ht="22.5" customHeight="1" x14ac:dyDescent="0.2">
      <c r="A382" s="317" t="s">
        <v>1151</v>
      </c>
      <c r="B382" s="318"/>
    </row>
    <row r="383" spans="1:2" s="43" customFormat="1" x14ac:dyDescent="0.2">
      <c r="A383" s="63" t="s">
        <v>1152</v>
      </c>
      <c r="B383" s="177"/>
    </row>
    <row r="384" spans="1:2" s="43" customFormat="1" x14ac:dyDescent="0.2">
      <c r="A384" s="63" t="s">
        <v>1137</v>
      </c>
      <c r="B384" s="177"/>
    </row>
    <row r="385" spans="1:2" s="43" customFormat="1" x14ac:dyDescent="0.2">
      <c r="A385" s="63" t="s">
        <v>1138</v>
      </c>
      <c r="B385" s="10"/>
    </row>
    <row r="386" spans="1:2" x14ac:dyDescent="0.2">
      <c r="A386" s="8" t="s">
        <v>831</v>
      </c>
    </row>
    <row r="387" spans="1:2" s="30" customFormat="1" x14ac:dyDescent="0.2">
      <c r="A387" s="8"/>
    </row>
    <row r="388" spans="1:2" s="30" customFormat="1" x14ac:dyDescent="0.2">
      <c r="A388" s="8"/>
    </row>
    <row r="389" spans="1:2" s="30" customFormat="1" x14ac:dyDescent="0.2">
      <c r="A389" s="8"/>
    </row>
    <row r="390" spans="1:2" s="30" customFormat="1" ht="15.75" x14ac:dyDescent="0.25">
      <c r="A390" s="31" t="s">
        <v>1115</v>
      </c>
    </row>
    <row r="391" spans="1:2" x14ac:dyDescent="0.2">
      <c r="A391" s="34"/>
      <c r="B391" s="233">
        <v>1955</v>
      </c>
    </row>
    <row r="392" spans="1:2" s="30" customFormat="1" x14ac:dyDescent="0.2">
      <c r="A392" s="106" t="s">
        <v>825</v>
      </c>
      <c r="B392" s="58"/>
    </row>
    <row r="393" spans="1:2" s="30" customFormat="1" x14ac:dyDescent="0.2">
      <c r="A393" s="43" t="s">
        <v>836</v>
      </c>
      <c r="B393" s="91"/>
    </row>
    <row r="394" spans="1:2" s="30" customFormat="1" x14ac:dyDescent="0.2">
      <c r="A394" s="83" t="s">
        <v>835</v>
      </c>
      <c r="B394" s="91"/>
    </row>
    <row r="395" spans="1:2" s="30" customFormat="1" x14ac:dyDescent="0.2">
      <c r="A395" s="93" t="s">
        <v>481</v>
      </c>
      <c r="B395" s="10"/>
    </row>
    <row r="396" spans="1:2" s="30" customFormat="1" x14ac:dyDescent="0.2">
      <c r="A396" s="127" t="s">
        <v>357</v>
      </c>
      <c r="B396" s="10">
        <f>B397+B398</f>
        <v>15783</v>
      </c>
    </row>
    <row r="397" spans="1:2" s="30" customFormat="1" x14ac:dyDescent="0.2">
      <c r="A397" s="127" t="s">
        <v>482</v>
      </c>
      <c r="B397" s="10">
        <v>8357</v>
      </c>
    </row>
    <row r="398" spans="1:2" s="30" customFormat="1" ht="14.25" x14ac:dyDescent="0.2">
      <c r="A398" s="207" t="s">
        <v>1309</v>
      </c>
      <c r="B398" s="10">
        <v>7426</v>
      </c>
    </row>
    <row r="399" spans="1:2" s="30" customFormat="1" x14ac:dyDescent="0.2">
      <c r="A399" s="93" t="s">
        <v>483</v>
      </c>
      <c r="B399" s="10">
        <v>113605</v>
      </c>
    </row>
    <row r="400" spans="1:2" s="30" customFormat="1" x14ac:dyDescent="0.2">
      <c r="A400" s="83" t="s">
        <v>837</v>
      </c>
      <c r="B400" s="10"/>
    </row>
    <row r="401" spans="1:2" s="30" customFormat="1" x14ac:dyDescent="0.2">
      <c r="A401" s="93" t="s">
        <v>481</v>
      </c>
      <c r="B401" s="10"/>
    </row>
    <row r="402" spans="1:2" s="30" customFormat="1" x14ac:dyDescent="0.2">
      <c r="A402" s="127" t="s">
        <v>357</v>
      </c>
      <c r="B402" s="10">
        <f>B403+B404</f>
        <v>1895</v>
      </c>
    </row>
    <row r="403" spans="1:2" s="30" customFormat="1" x14ac:dyDescent="0.2">
      <c r="A403" s="127" t="s">
        <v>482</v>
      </c>
      <c r="B403" s="10">
        <v>1258</v>
      </c>
    </row>
    <row r="404" spans="1:2" s="30" customFormat="1" ht="14.25" x14ac:dyDescent="0.2">
      <c r="A404" s="207" t="s">
        <v>1309</v>
      </c>
      <c r="B404" s="10">
        <v>637</v>
      </c>
    </row>
    <row r="405" spans="1:2" s="30" customFormat="1" x14ac:dyDescent="0.2">
      <c r="A405" s="93" t="s">
        <v>483</v>
      </c>
      <c r="B405" s="10">
        <v>18314</v>
      </c>
    </row>
    <row r="406" spans="1:2" s="30" customFormat="1" x14ac:dyDescent="0.2">
      <c r="A406" s="83" t="s">
        <v>839</v>
      </c>
      <c r="B406" s="10"/>
    </row>
    <row r="407" spans="1:2" s="30" customFormat="1" x14ac:dyDescent="0.2">
      <c r="A407" s="93" t="s">
        <v>481</v>
      </c>
      <c r="B407" s="10"/>
    </row>
    <row r="408" spans="1:2" s="30" customFormat="1" x14ac:dyDescent="0.2">
      <c r="A408" s="127" t="s">
        <v>357</v>
      </c>
      <c r="B408" s="10">
        <f>B409+B410</f>
        <v>1176</v>
      </c>
    </row>
    <row r="409" spans="1:2" s="30" customFormat="1" x14ac:dyDescent="0.2">
      <c r="A409" s="127" t="s">
        <v>482</v>
      </c>
      <c r="B409" s="10">
        <v>496</v>
      </c>
    </row>
    <row r="410" spans="1:2" s="30" customFormat="1" ht="14.25" x14ac:dyDescent="0.2">
      <c r="A410" s="207" t="s">
        <v>1309</v>
      </c>
      <c r="B410" s="10">
        <v>680</v>
      </c>
    </row>
    <row r="411" spans="1:2" s="30" customFormat="1" x14ac:dyDescent="0.2">
      <c r="A411" s="93" t="s">
        <v>483</v>
      </c>
      <c r="B411" s="10">
        <v>6480</v>
      </c>
    </row>
    <row r="412" spans="1:2" s="30" customFormat="1" x14ac:dyDescent="0.2">
      <c r="A412" s="83" t="s">
        <v>840</v>
      </c>
      <c r="B412" s="10"/>
    </row>
    <row r="413" spans="1:2" s="30" customFormat="1" x14ac:dyDescent="0.2">
      <c r="A413" s="93" t="s">
        <v>481</v>
      </c>
      <c r="B413" s="10"/>
    </row>
    <row r="414" spans="1:2" s="30" customFormat="1" x14ac:dyDescent="0.2">
      <c r="A414" s="127" t="s">
        <v>357</v>
      </c>
      <c r="B414" s="10">
        <f>B415+B416</f>
        <v>380</v>
      </c>
    </row>
    <row r="415" spans="1:2" s="30" customFormat="1" x14ac:dyDescent="0.2">
      <c r="A415" s="127" t="s">
        <v>482</v>
      </c>
      <c r="B415" s="10">
        <v>205</v>
      </c>
    </row>
    <row r="416" spans="1:2" s="30" customFormat="1" ht="14.25" x14ac:dyDescent="0.2">
      <c r="A416" s="207" t="s">
        <v>1309</v>
      </c>
      <c r="B416" s="10">
        <v>175</v>
      </c>
    </row>
    <row r="417" spans="1:2" s="30" customFormat="1" x14ac:dyDescent="0.2">
      <c r="A417" s="93" t="s">
        <v>483</v>
      </c>
      <c r="B417" s="10">
        <v>2482</v>
      </c>
    </row>
    <row r="418" spans="1:2" s="30" customFormat="1" x14ac:dyDescent="0.2">
      <c r="A418" s="83" t="s">
        <v>841</v>
      </c>
      <c r="B418" s="10"/>
    </row>
    <row r="419" spans="1:2" s="30" customFormat="1" x14ac:dyDescent="0.2">
      <c r="A419" s="93" t="s">
        <v>481</v>
      </c>
      <c r="B419" s="10"/>
    </row>
    <row r="420" spans="1:2" s="30" customFormat="1" x14ac:dyDescent="0.2">
      <c r="A420" s="127" t="s">
        <v>357</v>
      </c>
      <c r="B420" s="10">
        <f>B421+B422</f>
        <v>9294</v>
      </c>
    </row>
    <row r="421" spans="1:2" s="30" customFormat="1" x14ac:dyDescent="0.2">
      <c r="A421" s="127" t="s">
        <v>482</v>
      </c>
      <c r="B421" s="10">
        <v>9293</v>
      </c>
    </row>
    <row r="422" spans="1:2" s="30" customFormat="1" ht="14.25" x14ac:dyDescent="0.2">
      <c r="A422" s="207" t="s">
        <v>1309</v>
      </c>
      <c r="B422" s="134">
        <v>1</v>
      </c>
    </row>
    <row r="423" spans="1:2" s="30" customFormat="1" x14ac:dyDescent="0.2">
      <c r="A423" s="93" t="s">
        <v>483</v>
      </c>
      <c r="B423" s="10">
        <v>56173</v>
      </c>
    </row>
    <row r="424" spans="1:2" s="30" customFormat="1" x14ac:dyDescent="0.2">
      <c r="A424" s="83" t="s">
        <v>842</v>
      </c>
      <c r="B424" s="10"/>
    </row>
    <row r="425" spans="1:2" s="30" customFormat="1" x14ac:dyDescent="0.2">
      <c r="A425" s="93" t="s">
        <v>481</v>
      </c>
      <c r="B425" s="10"/>
    </row>
    <row r="426" spans="1:2" s="30" customFormat="1" x14ac:dyDescent="0.2">
      <c r="A426" s="127" t="s">
        <v>357</v>
      </c>
      <c r="B426" s="10">
        <f>B427+B428</f>
        <v>2816</v>
      </c>
    </row>
    <row r="427" spans="1:2" s="30" customFormat="1" x14ac:dyDescent="0.2">
      <c r="A427" s="127" t="s">
        <v>482</v>
      </c>
      <c r="B427" s="10">
        <v>2367</v>
      </c>
    </row>
    <row r="428" spans="1:2" s="30" customFormat="1" ht="14.25" x14ac:dyDescent="0.2">
      <c r="A428" s="207" t="s">
        <v>1309</v>
      </c>
      <c r="B428" s="10">
        <v>449</v>
      </c>
    </row>
    <row r="429" spans="1:2" s="30" customFormat="1" x14ac:dyDescent="0.2">
      <c r="A429" s="93" t="s">
        <v>483</v>
      </c>
      <c r="B429" s="10">
        <v>14470</v>
      </c>
    </row>
    <row r="430" spans="1:2" s="30" customFormat="1" x14ac:dyDescent="0.2">
      <c r="A430" s="83" t="s">
        <v>843</v>
      </c>
      <c r="B430" s="10"/>
    </row>
    <row r="431" spans="1:2" s="30" customFormat="1" x14ac:dyDescent="0.2">
      <c r="A431" s="93" t="s">
        <v>481</v>
      </c>
      <c r="B431" s="10"/>
    </row>
    <row r="432" spans="1:2" s="30" customFormat="1" x14ac:dyDescent="0.2">
      <c r="A432" s="127" t="s">
        <v>357</v>
      </c>
      <c r="B432" s="10">
        <f>B433+B434</f>
        <v>605</v>
      </c>
    </row>
    <row r="433" spans="1:2" s="30" customFormat="1" x14ac:dyDescent="0.2">
      <c r="A433" s="127" t="s">
        <v>482</v>
      </c>
      <c r="B433" s="10">
        <v>343</v>
      </c>
    </row>
    <row r="434" spans="1:2" s="30" customFormat="1" ht="14.25" x14ac:dyDescent="0.2">
      <c r="A434" s="207" t="s">
        <v>1309</v>
      </c>
      <c r="B434" s="10">
        <v>262</v>
      </c>
    </row>
    <row r="435" spans="1:2" s="30" customFormat="1" x14ac:dyDescent="0.2">
      <c r="A435" s="93" t="s">
        <v>483</v>
      </c>
      <c r="B435" s="10">
        <v>5420</v>
      </c>
    </row>
    <row r="436" spans="1:2" s="30" customFormat="1" x14ac:dyDescent="0.2">
      <c r="A436" s="83" t="s">
        <v>844</v>
      </c>
      <c r="B436" s="10"/>
    </row>
    <row r="437" spans="1:2" s="30" customFormat="1" x14ac:dyDescent="0.2">
      <c r="A437" s="93" t="s">
        <v>481</v>
      </c>
      <c r="B437" s="10"/>
    </row>
    <row r="438" spans="1:2" s="30" customFormat="1" x14ac:dyDescent="0.2">
      <c r="A438" s="127" t="s">
        <v>357</v>
      </c>
      <c r="B438" s="10">
        <f>B439+B440</f>
        <v>31949</v>
      </c>
    </row>
    <row r="439" spans="1:2" s="30" customFormat="1" x14ac:dyDescent="0.2">
      <c r="A439" s="127" t="s">
        <v>482</v>
      </c>
      <c r="B439" s="10">
        <v>22319</v>
      </c>
    </row>
    <row r="440" spans="1:2" s="30" customFormat="1" ht="14.25" x14ac:dyDescent="0.2">
      <c r="A440" s="207" t="s">
        <v>1309</v>
      </c>
      <c r="B440" s="91">
        <v>9630</v>
      </c>
    </row>
    <row r="441" spans="1:2" s="30" customFormat="1" x14ac:dyDescent="0.2">
      <c r="A441" s="178" t="s">
        <v>483</v>
      </c>
      <c r="B441" s="122">
        <v>216944</v>
      </c>
    </row>
    <row r="442" spans="1:2" s="30" customFormat="1" x14ac:dyDescent="0.2">
      <c r="A442" s="102"/>
      <c r="B442" s="91"/>
    </row>
    <row r="443" spans="1:2" s="177" customFormat="1" x14ac:dyDescent="0.2">
      <c r="A443" s="197" t="s">
        <v>1285</v>
      </c>
      <c r="B443" s="91"/>
    </row>
    <row r="444" spans="1:2" s="30" customFormat="1" x14ac:dyDescent="0.2">
      <c r="A444" s="8" t="s">
        <v>831</v>
      </c>
      <c r="B444" s="91"/>
    </row>
    <row r="445" spans="1:2" s="30" customFormat="1" x14ac:dyDescent="0.2">
      <c r="A445" s="8"/>
      <c r="B445" s="91"/>
    </row>
    <row r="446" spans="1:2" s="30" customFormat="1" x14ac:dyDescent="0.2">
      <c r="A446" s="8"/>
      <c r="B446" s="91"/>
    </row>
    <row r="447" spans="1:2" s="30" customFormat="1" x14ac:dyDescent="0.2">
      <c r="A447" s="8"/>
      <c r="B447" s="91"/>
    </row>
    <row r="448" spans="1:2" s="30" customFormat="1" ht="15.75" x14ac:dyDescent="0.25">
      <c r="A448" s="31" t="s">
        <v>1116</v>
      </c>
      <c r="B448" s="91"/>
    </row>
    <row r="449" spans="1:2" x14ac:dyDescent="0.2">
      <c r="A449" s="34"/>
      <c r="B449" s="233">
        <v>1955</v>
      </c>
    </row>
    <row r="450" spans="1:2" x14ac:dyDescent="0.2">
      <c r="A450" s="106" t="s">
        <v>752</v>
      </c>
      <c r="B450" s="30"/>
    </row>
    <row r="451" spans="1:2" x14ac:dyDescent="0.2">
      <c r="A451" s="92" t="s">
        <v>488</v>
      </c>
      <c r="B451" s="10">
        <v>3107</v>
      </c>
    </row>
    <row r="452" spans="1:2" x14ac:dyDescent="0.2">
      <c r="A452" s="92" t="s">
        <v>845</v>
      </c>
      <c r="B452" s="10"/>
    </row>
    <row r="453" spans="1:2" x14ac:dyDescent="0.2">
      <c r="A453" s="83" t="s">
        <v>489</v>
      </c>
      <c r="B453" s="10">
        <f>B454+B455</f>
        <v>1606</v>
      </c>
    </row>
    <row r="454" spans="1:2" x14ac:dyDescent="0.2">
      <c r="A454" s="83" t="s">
        <v>490</v>
      </c>
      <c r="B454" s="10">
        <v>977</v>
      </c>
    </row>
    <row r="455" spans="1:2" x14ac:dyDescent="0.2">
      <c r="A455" s="83" t="s">
        <v>491</v>
      </c>
      <c r="B455" s="10">
        <v>629</v>
      </c>
    </row>
    <row r="456" spans="1:2" x14ac:dyDescent="0.2">
      <c r="A456" s="92" t="s">
        <v>846</v>
      </c>
      <c r="B456" s="10"/>
    </row>
    <row r="457" spans="1:2" x14ac:dyDescent="0.2">
      <c r="A457" s="83" t="s">
        <v>492</v>
      </c>
      <c r="B457" s="10">
        <f>B458+B459+B460</f>
        <v>293</v>
      </c>
    </row>
    <row r="458" spans="1:2" x14ac:dyDescent="0.2">
      <c r="A458" s="83" t="s">
        <v>494</v>
      </c>
      <c r="B458" s="10">
        <v>45</v>
      </c>
    </row>
    <row r="459" spans="1:2" x14ac:dyDescent="0.2">
      <c r="A459" s="83" t="s">
        <v>493</v>
      </c>
      <c r="B459" s="10">
        <v>205</v>
      </c>
    </row>
    <row r="460" spans="1:2" x14ac:dyDescent="0.2">
      <c r="A460" s="83" t="s">
        <v>495</v>
      </c>
      <c r="B460" s="10">
        <v>43</v>
      </c>
    </row>
    <row r="461" spans="1:2" x14ac:dyDescent="0.2">
      <c r="A461" s="92" t="s">
        <v>847</v>
      </c>
      <c r="B461" s="10"/>
    </row>
    <row r="462" spans="1:2" x14ac:dyDescent="0.2">
      <c r="A462" s="83" t="s">
        <v>496</v>
      </c>
      <c r="B462" s="10">
        <f>B463+B464+B465</f>
        <v>1208</v>
      </c>
    </row>
    <row r="463" spans="1:2" x14ac:dyDescent="0.2">
      <c r="A463" s="83" t="s">
        <v>188</v>
      </c>
      <c r="B463" s="10">
        <v>459</v>
      </c>
    </row>
    <row r="464" spans="1:2" x14ac:dyDescent="0.2">
      <c r="A464" s="83" t="s">
        <v>497</v>
      </c>
      <c r="B464" s="10">
        <v>555</v>
      </c>
    </row>
    <row r="465" spans="1:2" x14ac:dyDescent="0.2">
      <c r="A465" s="131" t="s">
        <v>189</v>
      </c>
      <c r="B465" s="122">
        <v>194</v>
      </c>
    </row>
    <row r="466" spans="1:2" x14ac:dyDescent="0.2">
      <c r="A466" s="63"/>
      <c r="B466" s="30"/>
    </row>
    <row r="467" spans="1:2" x14ac:dyDescent="0.2">
      <c r="A467" s="8" t="s">
        <v>831</v>
      </c>
      <c r="B467" s="30"/>
    </row>
    <row r="471" spans="1:2" s="43" customFormat="1" ht="15.75" x14ac:dyDescent="0.25">
      <c r="A471" s="31" t="s">
        <v>68</v>
      </c>
      <c r="B471" s="30"/>
    </row>
    <row r="472" spans="1:2" s="43" customFormat="1" x14ac:dyDescent="0.2">
      <c r="A472" s="45"/>
      <c r="B472" s="233">
        <v>1955</v>
      </c>
    </row>
    <row r="473" spans="1:2" s="43" customFormat="1" x14ac:dyDescent="0.2">
      <c r="A473" s="87" t="s">
        <v>69</v>
      </c>
      <c r="B473" s="30"/>
    </row>
    <row r="474" spans="1:2" s="43" customFormat="1" x14ac:dyDescent="0.2">
      <c r="A474" s="118" t="s">
        <v>237</v>
      </c>
      <c r="B474" s="27">
        <v>4258</v>
      </c>
    </row>
    <row r="475" spans="1:2" s="43" customFormat="1" x14ac:dyDescent="0.2">
      <c r="A475" s="118" t="s">
        <v>71</v>
      </c>
      <c r="B475" s="10">
        <v>4998</v>
      </c>
    </row>
    <row r="476" spans="1:2" s="43" customFormat="1" x14ac:dyDescent="0.2">
      <c r="A476" s="118" t="s">
        <v>848</v>
      </c>
      <c r="B476" s="32">
        <v>168</v>
      </c>
    </row>
    <row r="477" spans="1:2" s="43" customFormat="1" x14ac:dyDescent="0.2">
      <c r="A477" s="118" t="s">
        <v>238</v>
      </c>
      <c r="B477" s="36">
        <v>45</v>
      </c>
    </row>
    <row r="478" spans="1:2" s="43" customFormat="1" x14ac:dyDescent="0.2">
      <c r="A478" s="118" t="s">
        <v>239</v>
      </c>
      <c r="B478" s="36" t="s">
        <v>36</v>
      </c>
    </row>
    <row r="479" spans="1:2" s="43" customFormat="1" x14ac:dyDescent="0.2">
      <c r="A479" s="118" t="s">
        <v>377</v>
      </c>
      <c r="B479" s="139" t="s">
        <v>36</v>
      </c>
    </row>
    <row r="480" spans="1:2" s="43" customFormat="1" x14ac:dyDescent="0.2">
      <c r="A480" s="47"/>
      <c r="B480" s="26"/>
    </row>
    <row r="481" spans="1:2" s="43" customFormat="1" x14ac:dyDescent="0.2">
      <c r="A481" s="8" t="s">
        <v>831</v>
      </c>
      <c r="B481" s="32"/>
    </row>
    <row r="485" spans="1:2" ht="15.75" x14ac:dyDescent="0.25">
      <c r="A485" s="31" t="s">
        <v>1104</v>
      </c>
    </row>
    <row r="486" spans="1:2" x14ac:dyDescent="0.2">
      <c r="A486" s="34"/>
      <c r="B486" s="233">
        <v>1955</v>
      </c>
    </row>
    <row r="487" spans="1:2" x14ac:dyDescent="0.2">
      <c r="A487" s="32" t="s">
        <v>849</v>
      </c>
      <c r="B487" s="43"/>
    </row>
    <row r="488" spans="1:2" s="30" customFormat="1" x14ac:dyDescent="0.2">
      <c r="A488" s="92" t="s">
        <v>912</v>
      </c>
      <c r="B488" s="43"/>
    </row>
    <row r="489" spans="1:2" s="30" customFormat="1" x14ac:dyDescent="0.2">
      <c r="A489" s="93" t="s">
        <v>850</v>
      </c>
      <c r="B489" s="97" t="s">
        <v>36</v>
      </c>
    </row>
    <row r="490" spans="1:2" s="30" customFormat="1" x14ac:dyDescent="0.2">
      <c r="A490" s="93" t="s">
        <v>851</v>
      </c>
      <c r="B490" s="97" t="s">
        <v>36</v>
      </c>
    </row>
    <row r="491" spans="1:2" s="30" customFormat="1" x14ac:dyDescent="0.2">
      <c r="A491" s="92" t="s">
        <v>852</v>
      </c>
      <c r="B491" s="97"/>
    </row>
    <row r="492" spans="1:2" s="30" customFormat="1" x14ac:dyDescent="0.2">
      <c r="A492" s="93" t="s">
        <v>850</v>
      </c>
      <c r="B492" s="97" t="s">
        <v>36</v>
      </c>
    </row>
    <row r="493" spans="1:2" s="30" customFormat="1" x14ac:dyDescent="0.2">
      <c r="A493" s="93" t="s">
        <v>851</v>
      </c>
      <c r="B493" s="97" t="s">
        <v>36</v>
      </c>
    </row>
    <row r="494" spans="1:2" s="30" customFormat="1" x14ac:dyDescent="0.2">
      <c r="A494" s="132" t="s">
        <v>853</v>
      </c>
      <c r="B494" s="43"/>
    </row>
    <row r="495" spans="1:2" x14ac:dyDescent="0.2">
      <c r="A495" s="92" t="s">
        <v>854</v>
      </c>
      <c r="B495" s="97">
        <v>6</v>
      </c>
    </row>
    <row r="496" spans="1:2" ht="14.25" x14ac:dyDescent="0.2">
      <c r="A496" s="92" t="s">
        <v>1287</v>
      </c>
      <c r="B496" s="36" t="s">
        <v>36</v>
      </c>
    </row>
    <row r="497" spans="1:2" x14ac:dyDescent="0.2">
      <c r="A497" s="92" t="s">
        <v>855</v>
      </c>
      <c r="B497" s="144" t="s">
        <v>36</v>
      </c>
    </row>
    <row r="498" spans="1:2" x14ac:dyDescent="0.2">
      <c r="A498" s="83" t="s">
        <v>499</v>
      </c>
      <c r="B498" s="27" t="s">
        <v>36</v>
      </c>
    </row>
    <row r="499" spans="1:2" s="30" customFormat="1" x14ac:dyDescent="0.2">
      <c r="A499" s="83" t="s">
        <v>357</v>
      </c>
      <c r="B499" s="27">
        <f>SUM(B495:B498)</f>
        <v>6</v>
      </c>
    </row>
    <row r="500" spans="1:2" x14ac:dyDescent="0.2">
      <c r="A500" s="132" t="s">
        <v>866</v>
      </c>
      <c r="B500" s="27"/>
    </row>
    <row r="501" spans="1:2" x14ac:dyDescent="0.2">
      <c r="A501" s="92" t="s">
        <v>871</v>
      </c>
      <c r="B501" s="27" t="s">
        <v>36</v>
      </c>
    </row>
    <row r="502" spans="1:2" x14ac:dyDescent="0.2">
      <c r="A502" s="83" t="s">
        <v>872</v>
      </c>
      <c r="B502" s="10">
        <v>163</v>
      </c>
    </row>
    <row r="503" spans="1:2" s="30" customFormat="1" x14ac:dyDescent="0.2">
      <c r="A503" s="83" t="s">
        <v>873</v>
      </c>
      <c r="B503" s="27" t="s">
        <v>36</v>
      </c>
    </row>
    <row r="504" spans="1:2" s="30" customFormat="1" x14ac:dyDescent="0.2">
      <c r="A504" s="83" t="s">
        <v>674</v>
      </c>
      <c r="B504" s="10">
        <v>33</v>
      </c>
    </row>
    <row r="505" spans="1:2" s="30" customFormat="1" x14ac:dyDescent="0.2">
      <c r="A505" s="83" t="s">
        <v>499</v>
      </c>
      <c r="B505" s="10">
        <v>1162</v>
      </c>
    </row>
    <row r="506" spans="1:2" x14ac:dyDescent="0.2">
      <c r="A506" s="83" t="s">
        <v>874</v>
      </c>
      <c r="B506" s="27" t="s">
        <v>36</v>
      </c>
    </row>
    <row r="507" spans="1:2" x14ac:dyDescent="0.2">
      <c r="A507" s="83" t="s">
        <v>357</v>
      </c>
      <c r="B507" s="27">
        <f>SUM(B502:B506)</f>
        <v>1358</v>
      </c>
    </row>
    <row r="508" spans="1:2" x14ac:dyDescent="0.2">
      <c r="A508" s="132" t="s">
        <v>867</v>
      </c>
      <c r="B508" s="10"/>
    </row>
    <row r="509" spans="1:2" s="30" customFormat="1" x14ac:dyDescent="0.2">
      <c r="A509" s="83" t="s">
        <v>522</v>
      </c>
      <c r="B509" s="144" t="s">
        <v>36</v>
      </c>
    </row>
    <row r="510" spans="1:2" s="30" customFormat="1" x14ac:dyDescent="0.2">
      <c r="A510" s="83" t="s">
        <v>524</v>
      </c>
      <c r="B510" s="144" t="s">
        <v>36</v>
      </c>
    </row>
    <row r="511" spans="1:2" s="30" customFormat="1" x14ac:dyDescent="0.2">
      <c r="A511" s="83" t="s">
        <v>875</v>
      </c>
      <c r="B511" s="144" t="s">
        <v>36</v>
      </c>
    </row>
    <row r="512" spans="1:2" x14ac:dyDescent="0.2">
      <c r="A512" s="83" t="s">
        <v>661</v>
      </c>
      <c r="B512" s="144" t="s">
        <v>36</v>
      </c>
    </row>
    <row r="513" spans="1:2" s="30" customFormat="1" x14ac:dyDescent="0.2">
      <c r="A513" s="83" t="s">
        <v>521</v>
      </c>
      <c r="B513" s="144" t="s">
        <v>36</v>
      </c>
    </row>
    <row r="514" spans="1:2" s="30" customFormat="1" x14ac:dyDescent="0.2">
      <c r="A514" s="83" t="s">
        <v>876</v>
      </c>
      <c r="B514" s="144" t="s">
        <v>36</v>
      </c>
    </row>
    <row r="515" spans="1:2" s="30" customFormat="1" x14ac:dyDescent="0.2">
      <c r="A515" s="83" t="s">
        <v>877</v>
      </c>
      <c r="B515" s="144" t="s">
        <v>36</v>
      </c>
    </row>
    <row r="516" spans="1:2" x14ac:dyDescent="0.2">
      <c r="A516" s="83" t="s">
        <v>878</v>
      </c>
      <c r="B516" s="144" t="s">
        <v>36</v>
      </c>
    </row>
    <row r="517" spans="1:2" s="30" customFormat="1" x14ac:dyDescent="0.2">
      <c r="A517" s="83" t="s">
        <v>879</v>
      </c>
      <c r="B517" s="144" t="s">
        <v>36</v>
      </c>
    </row>
    <row r="518" spans="1:2" x14ac:dyDescent="0.2">
      <c r="A518" s="83" t="s">
        <v>357</v>
      </c>
      <c r="B518" s="144" t="s">
        <v>36</v>
      </c>
    </row>
    <row r="519" spans="1:2" x14ac:dyDescent="0.2">
      <c r="A519" s="25" t="s">
        <v>858</v>
      </c>
      <c r="B519" s="68"/>
    </row>
    <row r="520" spans="1:2" x14ac:dyDescent="0.2">
      <c r="A520" s="133" t="s">
        <v>864</v>
      </c>
      <c r="B520" s="134">
        <v>564</v>
      </c>
    </row>
    <row r="521" spans="1:2" x14ac:dyDescent="0.2">
      <c r="A521" s="133" t="s">
        <v>863</v>
      </c>
      <c r="B521" s="134">
        <v>56</v>
      </c>
    </row>
    <row r="522" spans="1:2" x14ac:dyDescent="0.2">
      <c r="A522" s="133" t="s">
        <v>865</v>
      </c>
      <c r="B522" s="27">
        <v>38</v>
      </c>
    </row>
    <row r="523" spans="1:2" x14ac:dyDescent="0.2">
      <c r="A523" s="133" t="s">
        <v>668</v>
      </c>
      <c r="B523" s="48">
        <v>181</v>
      </c>
    </row>
    <row r="524" spans="1:2" s="30" customFormat="1" x14ac:dyDescent="0.2">
      <c r="A524" s="133" t="s">
        <v>859</v>
      </c>
      <c r="B524" s="48">
        <v>2</v>
      </c>
    </row>
    <row r="525" spans="1:2" s="30" customFormat="1" x14ac:dyDescent="0.2">
      <c r="A525" s="131" t="s">
        <v>860</v>
      </c>
      <c r="B525" s="139">
        <v>839</v>
      </c>
    </row>
    <row r="526" spans="1:2" x14ac:dyDescent="0.2">
      <c r="A526" s="26"/>
      <c r="B526" s="48"/>
    </row>
    <row r="527" spans="1:2" s="177" customFormat="1" x14ac:dyDescent="0.2">
      <c r="A527" s="73" t="s">
        <v>1286</v>
      </c>
      <c r="B527" s="48"/>
    </row>
    <row r="528" spans="1:2" x14ac:dyDescent="0.2">
      <c r="A528" s="8" t="s">
        <v>831</v>
      </c>
      <c r="B528" s="48"/>
    </row>
    <row r="529" spans="1:2" s="30" customFormat="1" x14ac:dyDescent="0.2">
      <c r="A529" s="8"/>
      <c r="B529" s="48"/>
    </row>
    <row r="530" spans="1:2" s="30" customFormat="1" x14ac:dyDescent="0.2">
      <c r="A530" s="8"/>
      <c r="B530" s="48"/>
    </row>
    <row r="531" spans="1:2" s="30" customFormat="1" x14ac:dyDescent="0.2">
      <c r="A531" s="8"/>
      <c r="B531" s="48"/>
    </row>
    <row r="532" spans="1:2" s="30" customFormat="1" ht="15.75" x14ac:dyDescent="0.25">
      <c r="A532" s="31" t="s">
        <v>1105</v>
      </c>
    </row>
    <row r="533" spans="1:2" s="30" customFormat="1" x14ac:dyDescent="0.2">
      <c r="A533" s="34"/>
      <c r="B533" s="233">
        <v>1955</v>
      </c>
    </row>
    <row r="534" spans="1:2" x14ac:dyDescent="0.2">
      <c r="A534" s="26" t="s">
        <v>354</v>
      </c>
      <c r="B534" s="27">
        <v>246885</v>
      </c>
    </row>
    <row r="535" spans="1:2" x14ac:dyDescent="0.2">
      <c r="A535" s="26" t="s">
        <v>100</v>
      </c>
      <c r="B535" s="27">
        <v>29263</v>
      </c>
    </row>
    <row r="536" spans="1:2" x14ac:dyDescent="0.2">
      <c r="A536" s="26" t="s">
        <v>101</v>
      </c>
      <c r="B536" s="27">
        <v>17850</v>
      </c>
    </row>
    <row r="537" spans="1:2" x14ac:dyDescent="0.2">
      <c r="A537" s="26" t="s">
        <v>102</v>
      </c>
      <c r="B537" s="27">
        <v>675</v>
      </c>
    </row>
    <row r="538" spans="1:2" x14ac:dyDescent="0.2">
      <c r="A538" s="26" t="s">
        <v>241</v>
      </c>
      <c r="B538" s="27">
        <v>4697</v>
      </c>
    </row>
    <row r="539" spans="1:2" x14ac:dyDescent="0.2">
      <c r="A539" s="136" t="s">
        <v>104</v>
      </c>
      <c r="B539" s="139">
        <v>700</v>
      </c>
    </row>
    <row r="541" spans="1:2" x14ac:dyDescent="0.2">
      <c r="A541" s="8" t="s">
        <v>831</v>
      </c>
    </row>
    <row r="545" spans="1:2" ht="15.75" x14ac:dyDescent="0.25">
      <c r="A545" s="31" t="s">
        <v>592</v>
      </c>
      <c r="B545" s="30"/>
    </row>
    <row r="546" spans="1:2" x14ac:dyDescent="0.2">
      <c r="A546" s="34"/>
      <c r="B546" s="233">
        <v>1955</v>
      </c>
    </row>
    <row r="547" spans="1:2" x14ac:dyDescent="0.2">
      <c r="A547" s="32" t="s">
        <v>115</v>
      </c>
      <c r="B547" s="36">
        <v>1</v>
      </c>
    </row>
    <row r="548" spans="1:2" x14ac:dyDescent="0.2">
      <c r="A548" s="32" t="s">
        <v>116</v>
      </c>
      <c r="B548" s="36" t="s">
        <v>36</v>
      </c>
    </row>
    <row r="549" spans="1:2" x14ac:dyDescent="0.2">
      <c r="A549" s="33"/>
      <c r="B549" s="33"/>
    </row>
    <row r="550" spans="1:2" x14ac:dyDescent="0.2">
      <c r="A550" s="8" t="s">
        <v>831</v>
      </c>
      <c r="B550" s="35"/>
    </row>
    <row r="554" spans="1:2" ht="31.5" x14ac:dyDescent="0.25">
      <c r="A554" s="278" t="s">
        <v>1094</v>
      </c>
      <c r="B554" s="32"/>
    </row>
    <row r="555" spans="1:2" x14ac:dyDescent="0.2">
      <c r="A555" s="56"/>
      <c r="B555" s="233">
        <v>1954</v>
      </c>
    </row>
    <row r="556" spans="1:2" s="30" customFormat="1" x14ac:dyDescent="0.2">
      <c r="A556" s="87" t="s">
        <v>1095</v>
      </c>
      <c r="B556" s="32"/>
    </row>
    <row r="557" spans="1:2" x14ac:dyDescent="0.2">
      <c r="A557" s="43" t="s">
        <v>1272</v>
      </c>
      <c r="B557" s="32">
        <v>2</v>
      </c>
    </row>
    <row r="558" spans="1:2" x14ac:dyDescent="0.2">
      <c r="A558" s="43" t="s">
        <v>880</v>
      </c>
      <c r="B558" s="32"/>
    </row>
    <row r="559" spans="1:2" x14ac:dyDescent="0.2">
      <c r="A559" s="100" t="s">
        <v>518</v>
      </c>
      <c r="B559" s="10">
        <v>1151</v>
      </c>
    </row>
    <row r="560" spans="1:2" x14ac:dyDescent="0.2">
      <c r="A560" s="119" t="s">
        <v>1274</v>
      </c>
      <c r="B560" s="10"/>
    </row>
    <row r="561" spans="1:2" x14ac:dyDescent="0.2">
      <c r="A561" s="119" t="s">
        <v>257</v>
      </c>
      <c r="B561" s="32">
        <v>383</v>
      </c>
    </row>
    <row r="562" spans="1:2" x14ac:dyDescent="0.2">
      <c r="A562" s="119" t="s">
        <v>258</v>
      </c>
      <c r="B562" s="32">
        <v>768</v>
      </c>
    </row>
    <row r="563" spans="1:2" x14ac:dyDescent="0.2">
      <c r="A563" s="119" t="s">
        <v>1275</v>
      </c>
      <c r="B563" s="10"/>
    </row>
    <row r="564" spans="1:2" x14ac:dyDescent="0.2">
      <c r="A564" s="119" t="s">
        <v>246</v>
      </c>
      <c r="B564" s="27">
        <v>1151</v>
      </c>
    </row>
    <row r="565" spans="1:2" x14ac:dyDescent="0.2">
      <c r="A565" s="119" t="s">
        <v>557</v>
      </c>
      <c r="B565" s="27" t="s">
        <v>36</v>
      </c>
    </row>
    <row r="566" spans="1:2" x14ac:dyDescent="0.2">
      <c r="A566" s="43" t="s">
        <v>881</v>
      </c>
      <c r="B566" s="32"/>
    </row>
    <row r="567" spans="1:2" x14ac:dyDescent="0.2">
      <c r="A567" s="43" t="s">
        <v>1273</v>
      </c>
      <c r="B567" s="32">
        <f>SUM(B568:B570)</f>
        <v>145</v>
      </c>
    </row>
    <row r="568" spans="1:2" x14ac:dyDescent="0.2">
      <c r="A568" s="118" t="s">
        <v>248</v>
      </c>
      <c r="B568" s="32">
        <v>133</v>
      </c>
    </row>
    <row r="569" spans="1:2" x14ac:dyDescent="0.2">
      <c r="A569" s="118" t="s">
        <v>255</v>
      </c>
      <c r="B569" s="32">
        <v>11</v>
      </c>
    </row>
    <row r="570" spans="1:2" x14ac:dyDescent="0.2">
      <c r="A570" s="118" t="s">
        <v>558</v>
      </c>
      <c r="B570" s="32">
        <v>1</v>
      </c>
    </row>
    <row r="571" spans="1:2" x14ac:dyDescent="0.2">
      <c r="A571" s="43" t="s">
        <v>250</v>
      </c>
      <c r="B571" s="32">
        <v>977</v>
      </c>
    </row>
    <row r="572" spans="1:2" x14ac:dyDescent="0.2">
      <c r="A572" s="43" t="s">
        <v>251</v>
      </c>
      <c r="B572" s="32">
        <v>5</v>
      </c>
    </row>
    <row r="573" spans="1:2" x14ac:dyDescent="0.2">
      <c r="A573" s="43" t="s">
        <v>519</v>
      </c>
      <c r="B573" s="32">
        <v>24</v>
      </c>
    </row>
    <row r="574" spans="1:2" x14ac:dyDescent="0.2">
      <c r="A574" s="118" t="s">
        <v>882</v>
      </c>
      <c r="B574" s="32"/>
    </row>
    <row r="575" spans="1:2" x14ac:dyDescent="0.2">
      <c r="A575" s="43" t="s">
        <v>252</v>
      </c>
      <c r="B575" s="32">
        <v>1</v>
      </c>
    </row>
    <row r="576" spans="1:2" x14ac:dyDescent="0.2">
      <c r="A576" s="43" t="s">
        <v>317</v>
      </c>
      <c r="B576" s="32">
        <v>2</v>
      </c>
    </row>
    <row r="577" spans="1:2" x14ac:dyDescent="0.2">
      <c r="A577" s="118" t="s">
        <v>883</v>
      </c>
      <c r="B577" s="32"/>
    </row>
    <row r="578" spans="1:2" x14ac:dyDescent="0.2">
      <c r="A578" s="212" t="s">
        <v>595</v>
      </c>
      <c r="B578" s="26"/>
    </row>
    <row r="579" spans="1:2" x14ac:dyDescent="0.2">
      <c r="A579" s="113" t="s">
        <v>253</v>
      </c>
      <c r="B579" s="26">
        <f>B582+B585</f>
        <v>140</v>
      </c>
    </row>
    <row r="580" spans="1:2" x14ac:dyDescent="0.2">
      <c r="A580" s="113" t="s">
        <v>254</v>
      </c>
      <c r="B580" s="26">
        <v>6</v>
      </c>
    </row>
    <row r="581" spans="1:2" x14ac:dyDescent="0.2">
      <c r="A581" s="212" t="s">
        <v>593</v>
      </c>
      <c r="B581" s="26"/>
    </row>
    <row r="582" spans="1:2" x14ac:dyDescent="0.2">
      <c r="A582" s="118" t="s">
        <v>253</v>
      </c>
      <c r="B582" s="32">
        <v>137</v>
      </c>
    </row>
    <row r="583" spans="1:2" x14ac:dyDescent="0.2">
      <c r="A583" s="113" t="s">
        <v>254</v>
      </c>
      <c r="B583" s="26">
        <v>6</v>
      </c>
    </row>
    <row r="584" spans="1:2" x14ac:dyDescent="0.2">
      <c r="A584" s="212" t="s">
        <v>594</v>
      </c>
      <c r="B584" s="26"/>
    </row>
    <row r="585" spans="1:2" x14ac:dyDescent="0.2">
      <c r="A585" s="113" t="s">
        <v>253</v>
      </c>
      <c r="B585" s="26">
        <v>3</v>
      </c>
    </row>
    <row r="586" spans="1:2" x14ac:dyDescent="0.2">
      <c r="A586" s="145" t="s">
        <v>254</v>
      </c>
      <c r="B586" s="196" t="s">
        <v>36</v>
      </c>
    </row>
    <row r="587" spans="1:2" s="30" customFormat="1" x14ac:dyDescent="0.2">
      <c r="A587" s="113"/>
      <c r="B587" s="26"/>
    </row>
    <row r="588" spans="1:2" s="30" customFormat="1" x14ac:dyDescent="0.2">
      <c r="A588" s="8" t="s">
        <v>567</v>
      </c>
      <c r="B588" s="26"/>
    </row>
    <row r="589" spans="1:2" s="30" customFormat="1" x14ac:dyDescent="0.2">
      <c r="A589" s="8"/>
      <c r="B589" s="26"/>
    </row>
    <row r="590" spans="1:2" s="30" customFormat="1" x14ac:dyDescent="0.2">
      <c r="A590" s="8"/>
      <c r="B590" s="26"/>
    </row>
    <row r="592" spans="1:2" ht="15.75" x14ac:dyDescent="0.25">
      <c r="A592" s="46" t="s">
        <v>1096</v>
      </c>
      <c r="B592" s="217"/>
    </row>
    <row r="593" spans="1:2" s="30" customFormat="1" x14ac:dyDescent="0.2">
      <c r="A593" s="56"/>
      <c r="B593" s="233">
        <v>1955</v>
      </c>
    </row>
    <row r="594" spans="1:2" s="30" customFormat="1" x14ac:dyDescent="0.2">
      <c r="A594" s="86" t="s">
        <v>1095</v>
      </c>
      <c r="B594" s="110"/>
    </row>
    <row r="595" spans="1:2" x14ac:dyDescent="0.2">
      <c r="A595" s="26" t="s">
        <v>259</v>
      </c>
      <c r="B595" s="32">
        <v>1</v>
      </c>
    </row>
    <row r="596" spans="1:2" x14ac:dyDescent="0.2">
      <c r="A596" s="26" t="s">
        <v>260</v>
      </c>
      <c r="B596" s="32"/>
    </row>
    <row r="597" spans="1:2" x14ac:dyDescent="0.2">
      <c r="A597" s="26" t="s">
        <v>261</v>
      </c>
      <c r="B597" s="32">
        <v>174</v>
      </c>
    </row>
    <row r="598" spans="1:2" x14ac:dyDescent="0.2">
      <c r="A598" s="26" t="s">
        <v>262</v>
      </c>
      <c r="B598" s="78" t="s">
        <v>36</v>
      </c>
    </row>
    <row r="599" spans="1:2" x14ac:dyDescent="0.2">
      <c r="A599" s="26" t="s">
        <v>263</v>
      </c>
      <c r="B599" s="32">
        <v>86</v>
      </c>
    </row>
    <row r="600" spans="1:2" x14ac:dyDescent="0.2">
      <c r="A600" s="26" t="s">
        <v>264</v>
      </c>
      <c r="B600" s="32">
        <v>52</v>
      </c>
    </row>
    <row r="601" spans="1:2" x14ac:dyDescent="0.2">
      <c r="A601" s="43" t="s">
        <v>265</v>
      </c>
      <c r="B601" s="32">
        <v>33</v>
      </c>
    </row>
    <row r="602" spans="1:2" x14ac:dyDescent="0.2">
      <c r="A602" s="43" t="s">
        <v>318</v>
      </c>
      <c r="B602" s="32">
        <v>3</v>
      </c>
    </row>
    <row r="603" spans="1:2" x14ac:dyDescent="0.2">
      <c r="A603" s="43" t="s">
        <v>266</v>
      </c>
      <c r="B603" s="36" t="s">
        <v>36</v>
      </c>
    </row>
    <row r="604" spans="1:2" x14ac:dyDescent="0.2">
      <c r="A604" s="43" t="s">
        <v>520</v>
      </c>
      <c r="B604" s="36" t="s">
        <v>36</v>
      </c>
    </row>
    <row r="605" spans="1:2" x14ac:dyDescent="0.2">
      <c r="A605" s="43" t="s">
        <v>267</v>
      </c>
      <c r="B605" s="32"/>
    </row>
    <row r="606" spans="1:2" x14ac:dyDescent="0.2">
      <c r="A606" s="119" t="s">
        <v>523</v>
      </c>
      <c r="B606" s="134" t="s">
        <v>36</v>
      </c>
    </row>
    <row r="607" spans="1:2" x14ac:dyDescent="0.2">
      <c r="A607" s="119" t="s">
        <v>522</v>
      </c>
      <c r="B607" s="36" t="s">
        <v>36</v>
      </c>
    </row>
    <row r="608" spans="1:2" x14ac:dyDescent="0.2">
      <c r="A608" s="102" t="s">
        <v>521</v>
      </c>
      <c r="B608" s="36" t="s">
        <v>36</v>
      </c>
    </row>
    <row r="609" spans="1:2" x14ac:dyDescent="0.2">
      <c r="A609" s="119" t="s">
        <v>524</v>
      </c>
      <c r="B609" s="134" t="s">
        <v>36</v>
      </c>
    </row>
    <row r="610" spans="1:2" x14ac:dyDescent="0.2">
      <c r="A610" s="43" t="s">
        <v>271</v>
      </c>
      <c r="B610" s="32"/>
    </row>
    <row r="611" spans="1:2" x14ac:dyDescent="0.2">
      <c r="A611" s="43" t="s">
        <v>525</v>
      </c>
      <c r="B611" s="134" t="s">
        <v>36</v>
      </c>
    </row>
    <row r="612" spans="1:2" x14ac:dyDescent="0.2">
      <c r="A612" s="43" t="s">
        <v>526</v>
      </c>
      <c r="B612" s="134" t="s">
        <v>36</v>
      </c>
    </row>
    <row r="613" spans="1:2" x14ac:dyDescent="0.2">
      <c r="A613" s="57" t="s">
        <v>270</v>
      </c>
      <c r="B613" s="205" t="s">
        <v>36</v>
      </c>
    </row>
    <row r="615" spans="1:2" x14ac:dyDescent="0.2">
      <c r="A615" s="86" t="s">
        <v>1097</v>
      </c>
    </row>
    <row r="616" spans="1:2" x14ac:dyDescent="0.2">
      <c r="A616" s="111" t="s">
        <v>884</v>
      </c>
      <c r="B616" s="1"/>
    </row>
    <row r="617" spans="1:2" x14ac:dyDescent="0.2">
      <c r="A617" s="26" t="s">
        <v>261</v>
      </c>
      <c r="B617" s="10">
        <v>2870</v>
      </c>
    </row>
    <row r="618" spans="1:2" x14ac:dyDescent="0.2">
      <c r="A618" s="26" t="s">
        <v>262</v>
      </c>
      <c r="B618" s="32">
        <v>24</v>
      </c>
    </row>
    <row r="619" spans="1:2" x14ac:dyDescent="0.2">
      <c r="A619" s="26" t="s">
        <v>263</v>
      </c>
      <c r="B619" s="32">
        <v>19</v>
      </c>
    </row>
    <row r="620" spans="1:2" x14ac:dyDescent="0.2">
      <c r="A620" s="26" t="s">
        <v>264</v>
      </c>
      <c r="B620" s="10">
        <v>27024</v>
      </c>
    </row>
    <row r="621" spans="1:2" x14ac:dyDescent="0.2">
      <c r="A621" s="43" t="s">
        <v>265</v>
      </c>
      <c r="B621" s="10">
        <v>2791</v>
      </c>
    </row>
    <row r="622" spans="1:2" x14ac:dyDescent="0.2">
      <c r="A622" s="43" t="s">
        <v>318</v>
      </c>
      <c r="B622" s="10">
        <v>1252</v>
      </c>
    </row>
    <row r="623" spans="1:2" x14ac:dyDescent="0.2">
      <c r="A623" s="43" t="s">
        <v>266</v>
      </c>
      <c r="B623" s="10">
        <v>2120</v>
      </c>
    </row>
    <row r="624" spans="1:2" x14ac:dyDescent="0.2">
      <c r="A624" s="43" t="s">
        <v>520</v>
      </c>
      <c r="B624" s="10">
        <v>924</v>
      </c>
    </row>
    <row r="625" spans="1:2" x14ac:dyDescent="0.2">
      <c r="A625" s="118" t="s">
        <v>885</v>
      </c>
      <c r="B625" s="10"/>
    </row>
    <row r="626" spans="1:2" x14ac:dyDescent="0.2">
      <c r="A626" s="43" t="s">
        <v>268</v>
      </c>
      <c r="B626" s="32">
        <v>279</v>
      </c>
    </row>
    <row r="627" spans="1:2" x14ac:dyDescent="0.2">
      <c r="A627" s="43" t="s">
        <v>319</v>
      </c>
      <c r="B627" s="10">
        <v>9168</v>
      </c>
    </row>
    <row r="628" spans="1:2" x14ac:dyDescent="0.2">
      <c r="A628" s="43" t="s">
        <v>272</v>
      </c>
      <c r="B628" s="10">
        <v>1120</v>
      </c>
    </row>
    <row r="629" spans="1:2" x14ac:dyDescent="0.2">
      <c r="A629" s="43" t="s">
        <v>269</v>
      </c>
      <c r="B629" s="32">
        <v>22</v>
      </c>
    </row>
    <row r="630" spans="1:2" s="30" customFormat="1" x14ac:dyDescent="0.2">
      <c r="A630" s="43" t="s">
        <v>887</v>
      </c>
      <c r="B630" s="32">
        <v>476</v>
      </c>
    </row>
    <row r="631" spans="1:2" x14ac:dyDescent="0.2">
      <c r="A631" s="118" t="s">
        <v>886</v>
      </c>
      <c r="B631" s="32"/>
    </row>
    <row r="632" spans="1:2" x14ac:dyDescent="0.2">
      <c r="A632" s="43" t="s">
        <v>525</v>
      </c>
      <c r="B632" s="32">
        <v>35</v>
      </c>
    </row>
    <row r="633" spans="1:2" x14ac:dyDescent="0.2">
      <c r="A633" s="43" t="s">
        <v>526</v>
      </c>
      <c r="B633" s="32">
        <v>178</v>
      </c>
    </row>
    <row r="634" spans="1:2" x14ac:dyDescent="0.2">
      <c r="A634" s="57" t="s">
        <v>270</v>
      </c>
      <c r="B634" s="91">
        <v>973</v>
      </c>
    </row>
    <row r="636" spans="1:2" x14ac:dyDescent="0.2">
      <c r="A636" s="86" t="s">
        <v>810</v>
      </c>
      <c r="B636" s="35"/>
    </row>
    <row r="637" spans="1:2" x14ac:dyDescent="0.2">
      <c r="A637" s="6" t="s">
        <v>273</v>
      </c>
      <c r="B637" s="79"/>
    </row>
    <row r="638" spans="1:2" x14ac:dyDescent="0.2">
      <c r="A638" s="119" t="s">
        <v>597</v>
      </c>
      <c r="B638" s="36">
        <v>475</v>
      </c>
    </row>
    <row r="639" spans="1:2" x14ac:dyDescent="0.2">
      <c r="A639" s="119" t="s">
        <v>596</v>
      </c>
      <c r="B639" s="10">
        <v>928</v>
      </c>
    </row>
    <row r="640" spans="1:2" x14ac:dyDescent="0.2">
      <c r="A640" s="43" t="s">
        <v>598</v>
      </c>
      <c r="B640" s="10">
        <f>SUM(B638:B639)</f>
        <v>1403</v>
      </c>
    </row>
    <row r="641" spans="1:2" x14ac:dyDescent="0.2">
      <c r="A641" s="43" t="s">
        <v>560</v>
      </c>
      <c r="B641" s="32"/>
    </row>
    <row r="642" spans="1:2" x14ac:dyDescent="0.2">
      <c r="A642" s="119" t="s">
        <v>597</v>
      </c>
      <c r="B642" s="36" t="s">
        <v>36</v>
      </c>
    </row>
    <row r="643" spans="1:2" x14ac:dyDescent="0.2">
      <c r="A643" s="119" t="s">
        <v>596</v>
      </c>
      <c r="B643" s="36" t="s">
        <v>36</v>
      </c>
    </row>
    <row r="644" spans="1:2" x14ac:dyDescent="0.2">
      <c r="A644" s="43" t="s">
        <v>598</v>
      </c>
      <c r="B644" s="196" t="s">
        <v>36</v>
      </c>
    </row>
    <row r="645" spans="1:2" x14ac:dyDescent="0.2">
      <c r="A645" s="37"/>
      <c r="B645" s="58"/>
    </row>
    <row r="646" spans="1:2" x14ac:dyDescent="0.2">
      <c r="A646" s="8" t="s">
        <v>831</v>
      </c>
      <c r="B646" s="30"/>
    </row>
    <row r="650" spans="1:2" s="30" customFormat="1" ht="15.75" x14ac:dyDescent="0.25">
      <c r="A650" s="31" t="s">
        <v>1062</v>
      </c>
    </row>
    <row r="651" spans="1:2" s="30" customFormat="1" x14ac:dyDescent="0.2">
      <c r="A651" s="34"/>
      <c r="B651" s="233">
        <v>1955</v>
      </c>
    </row>
    <row r="652" spans="1:2" s="30" customFormat="1" x14ac:dyDescent="0.2">
      <c r="A652" s="81" t="s">
        <v>1063</v>
      </c>
      <c r="B652" s="32"/>
    </row>
    <row r="653" spans="1:2" s="30" customFormat="1" x14ac:dyDescent="0.2">
      <c r="A653" s="32" t="s">
        <v>136</v>
      </c>
      <c r="B653" s="10">
        <v>5120</v>
      </c>
    </row>
    <row r="654" spans="1:2" s="30" customFormat="1" x14ac:dyDescent="0.2">
      <c r="A654" s="32" t="s">
        <v>137</v>
      </c>
      <c r="B654" s="10">
        <v>2830</v>
      </c>
    </row>
    <row r="655" spans="1:2" s="30" customFormat="1" x14ac:dyDescent="0.2">
      <c r="A655" s="32" t="s">
        <v>138</v>
      </c>
      <c r="B655" s="10">
        <v>1653</v>
      </c>
    </row>
    <row r="656" spans="1:2" s="30" customFormat="1" x14ac:dyDescent="0.2">
      <c r="A656" s="32" t="s">
        <v>139</v>
      </c>
      <c r="B656" s="10">
        <v>1149</v>
      </c>
    </row>
    <row r="657" spans="1:2" s="30" customFormat="1" x14ac:dyDescent="0.2">
      <c r="A657" s="32" t="s">
        <v>140</v>
      </c>
      <c r="B657" s="10">
        <v>834</v>
      </c>
    </row>
    <row r="658" spans="1:2" s="30" customFormat="1" x14ac:dyDescent="0.2">
      <c r="A658" s="32" t="s">
        <v>141</v>
      </c>
      <c r="B658" s="10">
        <v>678</v>
      </c>
    </row>
    <row r="659" spans="1:2" s="30" customFormat="1" x14ac:dyDescent="0.2">
      <c r="A659" s="32" t="s">
        <v>142</v>
      </c>
      <c r="B659" s="10">
        <v>769</v>
      </c>
    </row>
    <row r="660" spans="1:2" s="30" customFormat="1" x14ac:dyDescent="0.2">
      <c r="A660" s="32" t="s">
        <v>143</v>
      </c>
      <c r="B660" s="10">
        <v>370</v>
      </c>
    </row>
    <row r="661" spans="1:2" s="30" customFormat="1" x14ac:dyDescent="0.2">
      <c r="A661" s="32" t="s">
        <v>144</v>
      </c>
      <c r="B661" s="10">
        <v>296</v>
      </c>
    </row>
    <row r="662" spans="1:2" s="30" customFormat="1" x14ac:dyDescent="0.2">
      <c r="A662" s="32" t="s">
        <v>145</v>
      </c>
      <c r="B662" s="10">
        <v>380</v>
      </c>
    </row>
    <row r="663" spans="1:2" s="30" customFormat="1" x14ac:dyDescent="0.2">
      <c r="A663" s="32" t="s">
        <v>146</v>
      </c>
      <c r="B663" s="10">
        <v>594</v>
      </c>
    </row>
    <row r="664" spans="1:2" s="30" customFormat="1" x14ac:dyDescent="0.2">
      <c r="A664" s="32" t="s">
        <v>147</v>
      </c>
      <c r="B664" s="10">
        <v>2100</v>
      </c>
    </row>
    <row r="665" spans="1:2" s="30" customFormat="1" x14ac:dyDescent="0.2">
      <c r="A665" s="26" t="s">
        <v>148</v>
      </c>
      <c r="B665" s="91">
        <f>SUM(B653:B664)</f>
        <v>16773</v>
      </c>
    </row>
    <row r="667" spans="1:2" s="30" customFormat="1" x14ac:dyDescent="0.2">
      <c r="A667" s="81" t="s">
        <v>1064</v>
      </c>
    </row>
    <row r="668" spans="1:2" s="30" customFormat="1" x14ac:dyDescent="0.2">
      <c r="A668" s="26" t="s">
        <v>136</v>
      </c>
      <c r="B668" s="10">
        <v>122</v>
      </c>
    </row>
    <row r="669" spans="1:2" s="30" customFormat="1" x14ac:dyDescent="0.2">
      <c r="A669" s="26" t="s">
        <v>137</v>
      </c>
      <c r="B669" s="10">
        <v>102</v>
      </c>
    </row>
    <row r="670" spans="1:2" s="30" customFormat="1" x14ac:dyDescent="0.2">
      <c r="A670" s="26" t="s">
        <v>138</v>
      </c>
      <c r="B670" s="10">
        <v>74</v>
      </c>
    </row>
    <row r="671" spans="1:2" s="30" customFormat="1" x14ac:dyDescent="0.2">
      <c r="A671" s="26" t="s">
        <v>139</v>
      </c>
      <c r="B671" s="10">
        <v>132</v>
      </c>
    </row>
    <row r="672" spans="1:2" s="30" customFormat="1" x14ac:dyDescent="0.2">
      <c r="A672" s="26" t="s">
        <v>140</v>
      </c>
      <c r="B672" s="10">
        <v>155</v>
      </c>
    </row>
    <row r="673" spans="1:2" s="30" customFormat="1" x14ac:dyDescent="0.2">
      <c r="A673" s="26" t="s">
        <v>141</v>
      </c>
      <c r="B673" s="10">
        <v>163</v>
      </c>
    </row>
    <row r="674" spans="1:2" s="30" customFormat="1" x14ac:dyDescent="0.2">
      <c r="A674" s="26" t="s">
        <v>142</v>
      </c>
      <c r="B674" s="10">
        <v>209</v>
      </c>
    </row>
    <row r="675" spans="1:2" s="30" customFormat="1" x14ac:dyDescent="0.2">
      <c r="A675" s="26" t="s">
        <v>143</v>
      </c>
      <c r="B675" s="10">
        <v>190</v>
      </c>
    </row>
    <row r="676" spans="1:2" s="30" customFormat="1" x14ac:dyDescent="0.2">
      <c r="A676" s="26" t="s">
        <v>144</v>
      </c>
      <c r="B676" s="10">
        <v>158</v>
      </c>
    </row>
    <row r="677" spans="1:2" s="30" customFormat="1" x14ac:dyDescent="0.2">
      <c r="A677" s="26" t="s">
        <v>145</v>
      </c>
      <c r="B677" s="10">
        <v>174</v>
      </c>
    </row>
    <row r="678" spans="1:2" s="30" customFormat="1" x14ac:dyDescent="0.2">
      <c r="A678" s="26" t="s">
        <v>146</v>
      </c>
      <c r="B678" s="10">
        <v>135</v>
      </c>
    </row>
    <row r="679" spans="1:2" s="30" customFormat="1" x14ac:dyDescent="0.2">
      <c r="A679" s="26" t="s">
        <v>147</v>
      </c>
      <c r="B679" s="10">
        <v>161</v>
      </c>
    </row>
    <row r="680" spans="1:2" s="30" customFormat="1" x14ac:dyDescent="0.2">
      <c r="A680" s="136" t="s">
        <v>148</v>
      </c>
      <c r="B680" s="122">
        <f>SUM(B668:B679)</f>
        <v>1775</v>
      </c>
    </row>
    <row r="681" spans="1:2" s="30" customFormat="1" x14ac:dyDescent="0.2">
      <c r="A681" s="26"/>
      <c r="B681" s="91"/>
    </row>
    <row r="682" spans="1:2" s="30" customFormat="1" x14ac:dyDescent="0.2">
      <c r="A682" s="8" t="s">
        <v>831</v>
      </c>
      <c r="B682" s="91"/>
    </row>
    <row r="683" spans="1:2" s="30" customFormat="1" x14ac:dyDescent="0.2">
      <c r="A683" s="8"/>
      <c r="B683" s="91"/>
    </row>
    <row r="684" spans="1:2" s="30" customFormat="1" x14ac:dyDescent="0.2">
      <c r="A684" s="8"/>
      <c r="B684" s="91"/>
    </row>
    <row r="686" spans="1:2" ht="36" customHeight="1" x14ac:dyDescent="0.25">
      <c r="A686" s="273" t="s">
        <v>1288</v>
      </c>
      <c r="B686" s="274"/>
    </row>
    <row r="687" spans="1:2" s="30" customFormat="1" x14ac:dyDescent="0.2">
      <c r="A687" s="34"/>
      <c r="B687" s="233">
        <v>1955</v>
      </c>
    </row>
    <row r="688" spans="1:2" x14ac:dyDescent="0.2">
      <c r="A688" s="26" t="s">
        <v>136</v>
      </c>
      <c r="B688" s="10">
        <v>39</v>
      </c>
    </row>
    <row r="689" spans="1:2" x14ac:dyDescent="0.2">
      <c r="A689" s="26" t="s">
        <v>137</v>
      </c>
      <c r="B689" s="10">
        <v>80</v>
      </c>
    </row>
    <row r="690" spans="1:2" x14ac:dyDescent="0.2">
      <c r="A690" s="26" t="s">
        <v>138</v>
      </c>
      <c r="B690" s="10">
        <v>44</v>
      </c>
    </row>
    <row r="691" spans="1:2" x14ac:dyDescent="0.2">
      <c r="A691" s="26" t="s">
        <v>139</v>
      </c>
      <c r="B691" s="10">
        <v>21</v>
      </c>
    </row>
    <row r="692" spans="1:2" x14ac:dyDescent="0.2">
      <c r="A692" s="26" t="s">
        <v>140</v>
      </c>
      <c r="B692" s="10">
        <v>7</v>
      </c>
    </row>
    <row r="693" spans="1:2" x14ac:dyDescent="0.2">
      <c r="A693" s="26" t="s">
        <v>141</v>
      </c>
      <c r="B693" s="10">
        <v>7</v>
      </c>
    </row>
    <row r="694" spans="1:2" x14ac:dyDescent="0.2">
      <c r="A694" s="26" t="s">
        <v>142</v>
      </c>
      <c r="B694" s="10">
        <v>3</v>
      </c>
    </row>
    <row r="695" spans="1:2" x14ac:dyDescent="0.2">
      <c r="A695" s="26" t="s">
        <v>143</v>
      </c>
      <c r="B695" s="10">
        <v>6</v>
      </c>
    </row>
    <row r="696" spans="1:2" x14ac:dyDescent="0.2">
      <c r="A696" s="26" t="s">
        <v>144</v>
      </c>
      <c r="B696" s="10">
        <v>3</v>
      </c>
    </row>
    <row r="697" spans="1:2" x14ac:dyDescent="0.2">
      <c r="A697" s="26" t="s">
        <v>145</v>
      </c>
      <c r="B697" s="10">
        <v>5</v>
      </c>
    </row>
    <row r="698" spans="1:2" x14ac:dyDescent="0.2">
      <c r="A698" s="26" t="s">
        <v>146</v>
      </c>
      <c r="B698" s="10">
        <v>8</v>
      </c>
    </row>
    <row r="699" spans="1:2" x14ac:dyDescent="0.2">
      <c r="A699" s="26" t="s">
        <v>147</v>
      </c>
      <c r="B699" s="10">
        <v>10</v>
      </c>
    </row>
    <row r="700" spans="1:2" x14ac:dyDescent="0.2">
      <c r="A700" s="136" t="s">
        <v>148</v>
      </c>
      <c r="B700" s="122">
        <f>SUM(B688:B699)</f>
        <v>233</v>
      </c>
    </row>
    <row r="701" spans="1:2" x14ac:dyDescent="0.2">
      <c r="A701" s="26"/>
      <c r="B701" s="91"/>
    </row>
    <row r="702" spans="1:2" s="177" customFormat="1" x14ac:dyDescent="0.2">
      <c r="A702" s="73" t="s">
        <v>1289</v>
      </c>
      <c r="B702" s="91"/>
    </row>
    <row r="703" spans="1:2" x14ac:dyDescent="0.2">
      <c r="A703" s="8" t="s">
        <v>831</v>
      </c>
      <c r="B703" s="91"/>
    </row>
    <row r="704" spans="1:2" s="30" customFormat="1" x14ac:dyDescent="0.2">
      <c r="A704" s="8"/>
      <c r="B704" s="91"/>
    </row>
    <row r="705" spans="1:2" s="30" customFormat="1" x14ac:dyDescent="0.2">
      <c r="A705" s="8"/>
      <c r="B705" s="91"/>
    </row>
    <row r="707" spans="1:2" s="30" customFormat="1" ht="31.5" x14ac:dyDescent="0.25">
      <c r="A707" s="280" t="s">
        <v>1067</v>
      </c>
      <c r="B707" s="36"/>
    </row>
    <row r="708" spans="1:2" s="30" customFormat="1" x14ac:dyDescent="0.2">
      <c r="A708" s="181"/>
      <c r="B708" s="233">
        <v>1955</v>
      </c>
    </row>
    <row r="709" spans="1:2" s="30" customFormat="1" x14ac:dyDescent="0.2">
      <c r="A709" s="87" t="s">
        <v>1066</v>
      </c>
      <c r="B709" s="25"/>
    </row>
    <row r="710" spans="1:2" s="30" customFormat="1" x14ac:dyDescent="0.2">
      <c r="A710" s="6" t="s">
        <v>888</v>
      </c>
      <c r="B710" s="10">
        <v>1069</v>
      </c>
    </row>
    <row r="711" spans="1:2" s="30" customFormat="1" x14ac:dyDescent="0.2">
      <c r="A711" s="32" t="s">
        <v>285</v>
      </c>
      <c r="B711" s="10">
        <v>50</v>
      </c>
    </row>
    <row r="712" spans="1:2" s="30" customFormat="1" x14ac:dyDescent="0.2">
      <c r="A712" s="32" t="s">
        <v>297</v>
      </c>
      <c r="B712" s="10">
        <v>13</v>
      </c>
    </row>
    <row r="713" spans="1:2" s="30" customFormat="1" x14ac:dyDescent="0.2">
      <c r="A713" s="32" t="s">
        <v>889</v>
      </c>
      <c r="B713" s="10">
        <v>44</v>
      </c>
    </row>
    <row r="714" spans="1:2" s="30" customFormat="1" x14ac:dyDescent="0.2">
      <c r="A714" s="32" t="s">
        <v>280</v>
      </c>
      <c r="B714" s="10">
        <v>232</v>
      </c>
    </row>
    <row r="715" spans="1:2" s="30" customFormat="1" x14ac:dyDescent="0.2">
      <c r="A715" s="32" t="s">
        <v>281</v>
      </c>
      <c r="B715" s="10">
        <v>342</v>
      </c>
    </row>
    <row r="716" spans="1:2" s="30" customFormat="1" x14ac:dyDescent="0.2">
      <c r="A716" s="32" t="s">
        <v>543</v>
      </c>
      <c r="B716" s="10">
        <v>181</v>
      </c>
    </row>
    <row r="717" spans="1:2" s="30" customFormat="1" x14ac:dyDescent="0.2">
      <c r="A717" s="32" t="s">
        <v>283</v>
      </c>
      <c r="B717" s="36" t="s">
        <v>36</v>
      </c>
    </row>
    <row r="718" spans="1:2" s="30" customFormat="1" x14ac:dyDescent="0.2">
      <c r="A718" s="32" t="s">
        <v>561</v>
      </c>
      <c r="B718" s="32">
        <v>8</v>
      </c>
    </row>
    <row r="719" spans="1:2" s="30" customFormat="1" x14ac:dyDescent="0.2">
      <c r="A719" s="32" t="s">
        <v>284</v>
      </c>
      <c r="B719" s="10">
        <v>25</v>
      </c>
    </row>
    <row r="720" spans="1:2" s="30" customFormat="1" x14ac:dyDescent="0.2">
      <c r="A720" s="32" t="s">
        <v>566</v>
      </c>
      <c r="B720" s="36" t="s">
        <v>36</v>
      </c>
    </row>
    <row r="721" spans="1:2" s="30" customFormat="1" x14ac:dyDescent="0.2">
      <c r="A721" s="32" t="s">
        <v>286</v>
      </c>
      <c r="B721" s="10">
        <v>10525</v>
      </c>
    </row>
    <row r="722" spans="1:2" s="30" customFormat="1" x14ac:dyDescent="0.2">
      <c r="A722" s="32" t="s">
        <v>287</v>
      </c>
      <c r="B722" s="68" t="s">
        <v>36</v>
      </c>
    </row>
    <row r="723" spans="1:2" s="30" customFormat="1" x14ac:dyDescent="0.2">
      <c r="A723" s="32" t="s">
        <v>288</v>
      </c>
      <c r="B723" s="10">
        <v>2799</v>
      </c>
    </row>
    <row r="724" spans="1:2" s="30" customFormat="1" x14ac:dyDescent="0.2">
      <c r="A724" s="32" t="s">
        <v>289</v>
      </c>
      <c r="B724" s="32">
        <v>61</v>
      </c>
    </row>
    <row r="725" spans="1:2" s="30" customFormat="1" x14ac:dyDescent="0.2">
      <c r="A725" s="32" t="s">
        <v>290</v>
      </c>
      <c r="B725" s="27" t="s">
        <v>36</v>
      </c>
    </row>
    <row r="726" spans="1:2" s="30" customFormat="1" x14ac:dyDescent="0.2">
      <c r="A726" s="32" t="s">
        <v>291</v>
      </c>
      <c r="B726" s="10">
        <v>1367</v>
      </c>
    </row>
    <row r="727" spans="1:2" s="30" customFormat="1" x14ac:dyDescent="0.2">
      <c r="A727" s="32" t="s">
        <v>292</v>
      </c>
      <c r="B727" s="27" t="s">
        <v>36</v>
      </c>
    </row>
    <row r="728" spans="1:2" s="30" customFormat="1" x14ac:dyDescent="0.2">
      <c r="A728" s="32" t="s">
        <v>293</v>
      </c>
      <c r="B728" s="27" t="s">
        <v>36</v>
      </c>
    </row>
    <row r="729" spans="1:2" s="30" customFormat="1" x14ac:dyDescent="0.2">
      <c r="A729" s="32" t="s">
        <v>599</v>
      </c>
      <c r="B729" s="32">
        <v>47</v>
      </c>
    </row>
    <row r="730" spans="1:2" s="30" customFormat="1" x14ac:dyDescent="0.2">
      <c r="A730" s="32" t="s">
        <v>295</v>
      </c>
      <c r="B730" s="32">
        <v>1</v>
      </c>
    </row>
    <row r="731" spans="1:2" s="30" customFormat="1" x14ac:dyDescent="0.2">
      <c r="A731" s="32" t="s">
        <v>563</v>
      </c>
      <c r="B731" s="32">
        <v>1</v>
      </c>
    </row>
    <row r="732" spans="1:2" s="30" customFormat="1" x14ac:dyDescent="0.2">
      <c r="A732" s="32" t="s">
        <v>296</v>
      </c>
      <c r="B732" s="32">
        <v>8</v>
      </c>
    </row>
    <row r="733" spans="1:2" s="30" customFormat="1" x14ac:dyDescent="0.2">
      <c r="A733" s="136" t="s">
        <v>4</v>
      </c>
      <c r="B733" s="122">
        <f>SUM(B710:B732)</f>
        <v>16773</v>
      </c>
    </row>
    <row r="734" spans="1:2" s="30" customFormat="1" x14ac:dyDescent="0.2">
      <c r="A734" s="26"/>
      <c r="B734" s="91"/>
    </row>
    <row r="735" spans="1:2" s="30" customFormat="1" x14ac:dyDescent="0.2">
      <c r="A735" s="8" t="s">
        <v>831</v>
      </c>
      <c r="B735" s="91"/>
    </row>
    <row r="736" spans="1:2" s="30" customFormat="1" x14ac:dyDescent="0.2">
      <c r="A736" s="8"/>
      <c r="B736" s="91"/>
    </row>
    <row r="737" spans="1:2" s="30" customFormat="1" x14ac:dyDescent="0.2">
      <c r="A737" s="8"/>
      <c r="B737" s="91"/>
    </row>
    <row r="739" spans="1:2" s="30" customFormat="1" ht="21" customHeight="1" x14ac:dyDescent="0.25">
      <c r="A739" s="46" t="s">
        <v>1065</v>
      </c>
      <c r="B739" s="97"/>
    </row>
    <row r="740" spans="1:2" s="30" customFormat="1" x14ac:dyDescent="0.2">
      <c r="A740" s="181"/>
      <c r="B740" s="233">
        <v>1955</v>
      </c>
    </row>
    <row r="741" spans="1:2" s="30" customFormat="1" x14ac:dyDescent="0.2">
      <c r="A741" s="87" t="s">
        <v>1066</v>
      </c>
    </row>
    <row r="742" spans="1:2" s="30" customFormat="1" x14ac:dyDescent="0.2">
      <c r="A742" s="6" t="s">
        <v>890</v>
      </c>
      <c r="B742" s="10">
        <v>907</v>
      </c>
    </row>
    <row r="743" spans="1:2" s="30" customFormat="1" x14ac:dyDescent="0.2">
      <c r="A743" s="32" t="s">
        <v>285</v>
      </c>
      <c r="B743" s="10">
        <v>37</v>
      </c>
    </row>
    <row r="744" spans="1:2" s="30" customFormat="1" x14ac:dyDescent="0.2">
      <c r="A744" s="32" t="s">
        <v>297</v>
      </c>
      <c r="B744" s="10">
        <v>12</v>
      </c>
    </row>
    <row r="745" spans="1:2" s="30" customFormat="1" x14ac:dyDescent="0.2">
      <c r="A745" s="32" t="s">
        <v>279</v>
      </c>
      <c r="B745" s="10">
        <v>4</v>
      </c>
    </row>
    <row r="746" spans="1:2" s="30" customFormat="1" x14ac:dyDescent="0.2">
      <c r="A746" s="32" t="s">
        <v>280</v>
      </c>
      <c r="B746" s="10">
        <v>28</v>
      </c>
    </row>
    <row r="747" spans="1:2" s="30" customFormat="1" x14ac:dyDescent="0.2">
      <c r="A747" s="32" t="s">
        <v>281</v>
      </c>
      <c r="B747" s="10">
        <v>315</v>
      </c>
    </row>
    <row r="748" spans="1:2" s="30" customFormat="1" x14ac:dyDescent="0.2">
      <c r="A748" s="32" t="s">
        <v>282</v>
      </c>
      <c r="B748" s="10">
        <v>43</v>
      </c>
    </row>
    <row r="749" spans="1:2" s="30" customFormat="1" x14ac:dyDescent="0.2">
      <c r="A749" s="32" t="s">
        <v>283</v>
      </c>
      <c r="B749" s="36" t="s">
        <v>36</v>
      </c>
    </row>
    <row r="750" spans="1:2" s="30" customFormat="1" x14ac:dyDescent="0.2">
      <c r="A750" s="32" t="s">
        <v>561</v>
      </c>
      <c r="B750" s="68" t="s">
        <v>36</v>
      </c>
    </row>
    <row r="751" spans="1:2" s="30" customFormat="1" x14ac:dyDescent="0.2">
      <c r="A751" s="32" t="s">
        <v>284</v>
      </c>
      <c r="B751" s="10">
        <v>10</v>
      </c>
    </row>
    <row r="752" spans="1:2" s="30" customFormat="1" x14ac:dyDescent="0.2">
      <c r="A752" s="32" t="s">
        <v>566</v>
      </c>
      <c r="B752" s="36" t="s">
        <v>36</v>
      </c>
    </row>
    <row r="753" spans="1:2" s="30" customFormat="1" x14ac:dyDescent="0.2">
      <c r="A753" s="32" t="s">
        <v>286</v>
      </c>
      <c r="B753" s="10">
        <v>53</v>
      </c>
    </row>
    <row r="754" spans="1:2" s="30" customFormat="1" x14ac:dyDescent="0.2">
      <c r="A754" s="32" t="s">
        <v>287</v>
      </c>
      <c r="B754" s="134" t="s">
        <v>36</v>
      </c>
    </row>
    <row r="755" spans="1:2" s="30" customFormat="1" x14ac:dyDescent="0.2">
      <c r="A755" s="32" t="s">
        <v>288</v>
      </c>
      <c r="B755" s="134">
        <v>202</v>
      </c>
    </row>
    <row r="756" spans="1:2" s="30" customFormat="1" x14ac:dyDescent="0.2">
      <c r="A756" s="32" t="s">
        <v>289</v>
      </c>
      <c r="B756" s="134">
        <v>53</v>
      </c>
    </row>
    <row r="757" spans="1:2" s="30" customFormat="1" x14ac:dyDescent="0.2">
      <c r="A757" s="32" t="s">
        <v>290</v>
      </c>
      <c r="B757" s="134" t="s">
        <v>36</v>
      </c>
    </row>
    <row r="758" spans="1:2" s="30" customFormat="1" x14ac:dyDescent="0.2">
      <c r="A758" s="32" t="s">
        <v>291</v>
      </c>
      <c r="B758" s="36">
        <v>96</v>
      </c>
    </row>
    <row r="759" spans="1:2" s="30" customFormat="1" x14ac:dyDescent="0.2">
      <c r="A759" s="32" t="s">
        <v>292</v>
      </c>
      <c r="B759" s="68" t="s">
        <v>36</v>
      </c>
    </row>
    <row r="760" spans="1:2" s="30" customFormat="1" x14ac:dyDescent="0.2">
      <c r="A760" s="32" t="s">
        <v>293</v>
      </c>
      <c r="B760" s="68" t="s">
        <v>36</v>
      </c>
    </row>
    <row r="761" spans="1:2" s="30" customFormat="1" x14ac:dyDescent="0.2">
      <c r="A761" s="32" t="s">
        <v>294</v>
      </c>
      <c r="B761" s="32">
        <v>13</v>
      </c>
    </row>
    <row r="762" spans="1:2" s="30" customFormat="1" x14ac:dyDescent="0.2">
      <c r="A762" s="32" t="s">
        <v>295</v>
      </c>
      <c r="B762" s="68" t="s">
        <v>36</v>
      </c>
    </row>
    <row r="763" spans="1:2" s="30" customFormat="1" x14ac:dyDescent="0.2">
      <c r="A763" s="32" t="s">
        <v>563</v>
      </c>
      <c r="B763" s="68" t="s">
        <v>36</v>
      </c>
    </row>
    <row r="764" spans="1:2" s="30" customFormat="1" x14ac:dyDescent="0.2">
      <c r="A764" s="32" t="s">
        <v>296</v>
      </c>
      <c r="B764" s="36">
        <v>2</v>
      </c>
    </row>
    <row r="765" spans="1:2" s="30" customFormat="1" x14ac:dyDescent="0.2">
      <c r="A765" s="136" t="s">
        <v>4</v>
      </c>
      <c r="B765" s="122">
        <f>SUM(B742:B764)</f>
        <v>1775</v>
      </c>
    </row>
    <row r="766" spans="1:2" s="30" customFormat="1" x14ac:dyDescent="0.2">
      <c r="A766" s="26"/>
      <c r="B766" s="91"/>
    </row>
    <row r="767" spans="1:2" s="30" customFormat="1" x14ac:dyDescent="0.2">
      <c r="A767" s="8" t="s">
        <v>831</v>
      </c>
      <c r="B767" s="91"/>
    </row>
    <row r="768" spans="1:2" s="30" customFormat="1" x14ac:dyDescent="0.2">
      <c r="A768" s="8"/>
      <c r="B768" s="91"/>
    </row>
    <row r="769" spans="1:2" s="30" customFormat="1" x14ac:dyDescent="0.2">
      <c r="A769" s="8"/>
      <c r="B769" s="91"/>
    </row>
    <row r="770" spans="1:2" s="30" customFormat="1" x14ac:dyDescent="0.2">
      <c r="A770" s="8"/>
      <c r="B770" s="91"/>
    </row>
    <row r="771" spans="1:2" s="254" customFormat="1" ht="30.75" customHeight="1" x14ac:dyDescent="0.25">
      <c r="A771" s="273" t="s">
        <v>1113</v>
      </c>
      <c r="B771" s="275"/>
    </row>
    <row r="772" spans="1:2" s="30" customFormat="1" x14ac:dyDescent="0.2">
      <c r="A772" s="181"/>
      <c r="B772" s="233">
        <v>1955</v>
      </c>
    </row>
    <row r="773" spans="1:2" x14ac:dyDescent="0.2">
      <c r="A773" s="87" t="s">
        <v>1066</v>
      </c>
      <c r="B773" s="30"/>
    </row>
    <row r="774" spans="1:2" x14ac:dyDescent="0.2">
      <c r="A774" s="6" t="s">
        <v>890</v>
      </c>
      <c r="B774" s="10">
        <v>17</v>
      </c>
    </row>
    <row r="775" spans="1:2" x14ac:dyDescent="0.2">
      <c r="A775" s="32" t="s">
        <v>285</v>
      </c>
      <c r="B775" s="68" t="s">
        <v>36</v>
      </c>
    </row>
    <row r="776" spans="1:2" x14ac:dyDescent="0.2">
      <c r="A776" s="32" t="s">
        <v>297</v>
      </c>
      <c r="B776" s="68" t="s">
        <v>36</v>
      </c>
    </row>
    <row r="777" spans="1:2" x14ac:dyDescent="0.2">
      <c r="A777" s="32" t="s">
        <v>279</v>
      </c>
      <c r="B777" s="68" t="s">
        <v>36</v>
      </c>
    </row>
    <row r="778" spans="1:2" x14ac:dyDescent="0.2">
      <c r="A778" s="32" t="s">
        <v>280</v>
      </c>
      <c r="B778" s="10">
        <v>9</v>
      </c>
    </row>
    <row r="779" spans="1:2" x14ac:dyDescent="0.2">
      <c r="A779" s="32" t="s">
        <v>281</v>
      </c>
      <c r="B779" s="10">
        <v>2</v>
      </c>
    </row>
    <row r="780" spans="1:2" x14ac:dyDescent="0.2">
      <c r="A780" s="32" t="s">
        <v>282</v>
      </c>
      <c r="B780" s="10">
        <v>24</v>
      </c>
    </row>
    <row r="781" spans="1:2" x14ac:dyDescent="0.2">
      <c r="A781" s="32" t="s">
        <v>283</v>
      </c>
      <c r="B781" s="68" t="s">
        <v>36</v>
      </c>
    </row>
    <row r="782" spans="1:2" x14ac:dyDescent="0.2">
      <c r="A782" s="32" t="s">
        <v>561</v>
      </c>
      <c r="B782" s="68" t="s">
        <v>36</v>
      </c>
    </row>
    <row r="783" spans="1:2" x14ac:dyDescent="0.2">
      <c r="A783" s="32" t="s">
        <v>284</v>
      </c>
      <c r="B783" s="10">
        <v>2</v>
      </c>
    </row>
    <row r="784" spans="1:2" x14ac:dyDescent="0.2">
      <c r="A784" s="32" t="s">
        <v>566</v>
      </c>
      <c r="B784" s="68" t="s">
        <v>36</v>
      </c>
    </row>
    <row r="785" spans="1:2" x14ac:dyDescent="0.2">
      <c r="A785" s="32" t="s">
        <v>286</v>
      </c>
      <c r="B785" s="68" t="s">
        <v>36</v>
      </c>
    </row>
    <row r="786" spans="1:2" x14ac:dyDescent="0.2">
      <c r="A786" s="32" t="s">
        <v>287</v>
      </c>
      <c r="B786" s="68" t="s">
        <v>36</v>
      </c>
    </row>
    <row r="787" spans="1:2" x14ac:dyDescent="0.2">
      <c r="A787" s="32" t="s">
        <v>288</v>
      </c>
      <c r="B787" s="134">
        <v>177</v>
      </c>
    </row>
    <row r="788" spans="1:2" x14ac:dyDescent="0.2">
      <c r="A788" s="32" t="s">
        <v>289</v>
      </c>
      <c r="B788" s="68" t="s">
        <v>36</v>
      </c>
    </row>
    <row r="789" spans="1:2" x14ac:dyDescent="0.2">
      <c r="A789" s="32" t="s">
        <v>290</v>
      </c>
      <c r="B789" s="68" t="s">
        <v>36</v>
      </c>
    </row>
    <row r="790" spans="1:2" x14ac:dyDescent="0.2">
      <c r="A790" s="32" t="s">
        <v>291</v>
      </c>
      <c r="B790" s="36">
        <v>1</v>
      </c>
    </row>
    <row r="791" spans="1:2" x14ac:dyDescent="0.2">
      <c r="A791" s="32" t="s">
        <v>292</v>
      </c>
      <c r="B791" s="68" t="s">
        <v>36</v>
      </c>
    </row>
    <row r="792" spans="1:2" x14ac:dyDescent="0.2">
      <c r="A792" s="32" t="s">
        <v>293</v>
      </c>
      <c r="B792" s="68" t="s">
        <v>36</v>
      </c>
    </row>
    <row r="793" spans="1:2" x14ac:dyDescent="0.2">
      <c r="A793" s="32" t="s">
        <v>294</v>
      </c>
      <c r="B793" s="32">
        <v>1</v>
      </c>
    </row>
    <row r="794" spans="1:2" x14ac:dyDescent="0.2">
      <c r="A794" s="32" t="s">
        <v>295</v>
      </c>
      <c r="B794" s="68" t="s">
        <v>36</v>
      </c>
    </row>
    <row r="795" spans="1:2" x14ac:dyDescent="0.2">
      <c r="A795" s="32" t="s">
        <v>563</v>
      </c>
      <c r="B795" s="68" t="s">
        <v>36</v>
      </c>
    </row>
    <row r="796" spans="1:2" x14ac:dyDescent="0.2">
      <c r="A796" s="32" t="s">
        <v>296</v>
      </c>
      <c r="B796" s="68" t="s">
        <v>36</v>
      </c>
    </row>
    <row r="797" spans="1:2" x14ac:dyDescent="0.2">
      <c r="A797" s="136" t="s">
        <v>4</v>
      </c>
      <c r="B797" s="122">
        <f>SUM(B774:B796)</f>
        <v>233</v>
      </c>
    </row>
    <row r="798" spans="1:2" x14ac:dyDescent="0.2">
      <c r="A798" s="26"/>
      <c r="B798" s="91"/>
    </row>
    <row r="799" spans="1:2" x14ac:dyDescent="0.2">
      <c r="A799" s="8" t="s">
        <v>831</v>
      </c>
      <c r="B799" s="91"/>
    </row>
    <row r="800" spans="1:2" s="30" customFormat="1" x14ac:dyDescent="0.2">
      <c r="A800" s="8"/>
      <c r="B800" s="91"/>
    </row>
    <row r="801" spans="1:2" s="30" customFormat="1" x14ac:dyDescent="0.2">
      <c r="A801" s="8"/>
      <c r="B801" s="91"/>
    </row>
    <row r="803" spans="1:2" ht="29.25" customHeight="1" x14ac:dyDescent="0.25">
      <c r="A803" s="273" t="s">
        <v>1114</v>
      </c>
      <c r="B803" s="274"/>
    </row>
    <row r="804" spans="1:2" s="30" customFormat="1" x14ac:dyDescent="0.2">
      <c r="A804" s="181"/>
      <c r="B804" s="233">
        <v>1955</v>
      </c>
    </row>
    <row r="805" spans="1:2" s="30" customFormat="1" x14ac:dyDescent="0.2">
      <c r="A805" s="87" t="s">
        <v>1066</v>
      </c>
    </row>
    <row r="806" spans="1:2" x14ac:dyDescent="0.2">
      <c r="A806" s="6" t="s">
        <v>890</v>
      </c>
      <c r="B806" s="10">
        <v>145</v>
      </c>
    </row>
    <row r="807" spans="1:2" x14ac:dyDescent="0.2">
      <c r="A807" s="32" t="s">
        <v>285</v>
      </c>
      <c r="B807" s="134">
        <v>13</v>
      </c>
    </row>
    <row r="808" spans="1:2" x14ac:dyDescent="0.2">
      <c r="A808" s="32" t="s">
        <v>297</v>
      </c>
      <c r="B808" s="134">
        <v>1</v>
      </c>
    </row>
    <row r="809" spans="1:2" x14ac:dyDescent="0.2">
      <c r="A809" s="32" t="s">
        <v>279</v>
      </c>
      <c r="B809" s="134">
        <v>40</v>
      </c>
    </row>
    <row r="810" spans="1:2" x14ac:dyDescent="0.2">
      <c r="A810" s="32" t="s">
        <v>280</v>
      </c>
      <c r="B810" s="10">
        <v>195</v>
      </c>
    </row>
    <row r="811" spans="1:2" x14ac:dyDescent="0.2">
      <c r="A811" s="32" t="s">
        <v>281</v>
      </c>
      <c r="B811" s="10">
        <v>25</v>
      </c>
    </row>
    <row r="812" spans="1:2" x14ac:dyDescent="0.2">
      <c r="A812" s="32" t="s">
        <v>282</v>
      </c>
      <c r="B812" s="10">
        <v>114</v>
      </c>
    </row>
    <row r="813" spans="1:2" x14ac:dyDescent="0.2">
      <c r="A813" s="32" t="s">
        <v>283</v>
      </c>
      <c r="B813" s="68" t="s">
        <v>36</v>
      </c>
    </row>
    <row r="814" spans="1:2" x14ac:dyDescent="0.2">
      <c r="A814" s="32" t="s">
        <v>561</v>
      </c>
      <c r="B814" s="134">
        <v>8</v>
      </c>
    </row>
    <row r="815" spans="1:2" x14ac:dyDescent="0.2">
      <c r="A815" s="32" t="s">
        <v>284</v>
      </c>
      <c r="B815" s="10">
        <v>13</v>
      </c>
    </row>
    <row r="816" spans="1:2" x14ac:dyDescent="0.2">
      <c r="A816" s="32" t="s">
        <v>566</v>
      </c>
      <c r="B816" s="68" t="s">
        <v>36</v>
      </c>
    </row>
    <row r="817" spans="1:2" x14ac:dyDescent="0.2">
      <c r="A817" s="32" t="s">
        <v>286</v>
      </c>
      <c r="B817" s="91">
        <v>10472</v>
      </c>
    </row>
    <row r="818" spans="1:2" x14ac:dyDescent="0.2">
      <c r="A818" s="32" t="s">
        <v>287</v>
      </c>
      <c r="B818" s="68" t="s">
        <v>36</v>
      </c>
    </row>
    <row r="819" spans="1:2" x14ac:dyDescent="0.2">
      <c r="A819" s="32" t="s">
        <v>288</v>
      </c>
      <c r="B819" s="91">
        <v>2420</v>
      </c>
    </row>
    <row r="820" spans="1:2" x14ac:dyDescent="0.2">
      <c r="A820" s="32" t="s">
        <v>289</v>
      </c>
      <c r="B820" s="134">
        <v>8</v>
      </c>
    </row>
    <row r="821" spans="1:2" x14ac:dyDescent="0.2">
      <c r="A821" s="32" t="s">
        <v>290</v>
      </c>
      <c r="B821" s="68" t="s">
        <v>36</v>
      </c>
    </row>
    <row r="822" spans="1:2" x14ac:dyDescent="0.2">
      <c r="A822" s="32" t="s">
        <v>291</v>
      </c>
      <c r="B822" s="91">
        <v>1270</v>
      </c>
    </row>
    <row r="823" spans="1:2" x14ac:dyDescent="0.2">
      <c r="A823" s="32" t="s">
        <v>292</v>
      </c>
      <c r="B823" s="68" t="s">
        <v>36</v>
      </c>
    </row>
    <row r="824" spans="1:2" x14ac:dyDescent="0.2">
      <c r="A824" s="32" t="s">
        <v>293</v>
      </c>
      <c r="B824" s="68" t="s">
        <v>36</v>
      </c>
    </row>
    <row r="825" spans="1:2" x14ac:dyDescent="0.2">
      <c r="A825" s="32" t="s">
        <v>294</v>
      </c>
      <c r="B825" s="91">
        <v>33</v>
      </c>
    </row>
    <row r="826" spans="1:2" x14ac:dyDescent="0.2">
      <c r="A826" s="32" t="s">
        <v>295</v>
      </c>
      <c r="B826" s="91">
        <v>1</v>
      </c>
    </row>
    <row r="827" spans="1:2" x14ac:dyDescent="0.2">
      <c r="A827" s="32" t="s">
        <v>563</v>
      </c>
      <c r="B827" s="91">
        <v>1</v>
      </c>
    </row>
    <row r="828" spans="1:2" x14ac:dyDescent="0.2">
      <c r="A828" s="32" t="s">
        <v>296</v>
      </c>
      <c r="B828" s="134">
        <v>6</v>
      </c>
    </row>
    <row r="829" spans="1:2" x14ac:dyDescent="0.2">
      <c r="A829" s="136" t="s">
        <v>4</v>
      </c>
      <c r="B829" s="122">
        <f>SUM(B806:B828)</f>
        <v>14765</v>
      </c>
    </row>
    <row r="830" spans="1:2" x14ac:dyDescent="0.2">
      <c r="A830" s="26"/>
      <c r="B830" s="91"/>
    </row>
    <row r="831" spans="1:2" x14ac:dyDescent="0.2">
      <c r="A831" s="8" t="s">
        <v>831</v>
      </c>
      <c r="B831" s="91"/>
    </row>
    <row r="832" spans="1:2" s="30" customFormat="1" x14ac:dyDescent="0.2">
      <c r="A832" s="8"/>
      <c r="B832" s="91"/>
    </row>
    <row r="833" spans="1:2" s="30" customFormat="1" x14ac:dyDescent="0.2">
      <c r="A833" s="8"/>
      <c r="B833" s="91"/>
    </row>
    <row r="834" spans="1:2" s="30" customFormat="1" x14ac:dyDescent="0.2">
      <c r="A834" s="8"/>
      <c r="B834" s="91"/>
    </row>
    <row r="835" spans="1:2" ht="15.75" x14ac:dyDescent="0.25">
      <c r="A835" s="31" t="s">
        <v>1068</v>
      </c>
    </row>
    <row r="836" spans="1:2" s="30" customFormat="1" x14ac:dyDescent="0.2">
      <c r="A836" s="181"/>
      <c r="B836" s="233">
        <v>1955</v>
      </c>
    </row>
    <row r="837" spans="1:2" x14ac:dyDescent="0.2">
      <c r="A837" s="106" t="s">
        <v>755</v>
      </c>
      <c r="B837" s="30"/>
    </row>
    <row r="838" spans="1:2" x14ac:dyDescent="0.2">
      <c r="A838" s="128" t="s">
        <v>403</v>
      </c>
      <c r="B838" s="107"/>
    </row>
    <row r="839" spans="1:2" x14ac:dyDescent="0.2">
      <c r="A839" s="95" t="s">
        <v>1010</v>
      </c>
      <c r="B839" s="105">
        <v>43</v>
      </c>
    </row>
    <row r="840" spans="1:2" x14ac:dyDescent="0.2">
      <c r="A840" s="83" t="s">
        <v>382</v>
      </c>
      <c r="B840" s="105" t="s">
        <v>36</v>
      </c>
    </row>
    <row r="841" spans="1:2" x14ac:dyDescent="0.2">
      <c r="A841" s="83" t="s">
        <v>383</v>
      </c>
      <c r="B841" s="105">
        <v>5</v>
      </c>
    </row>
    <row r="842" spans="1:2" x14ac:dyDescent="0.2">
      <c r="A842" s="83" t="s">
        <v>384</v>
      </c>
      <c r="B842" s="105" t="s">
        <v>36</v>
      </c>
    </row>
    <row r="843" spans="1:2" x14ac:dyDescent="0.2">
      <c r="A843" s="83" t="s">
        <v>385</v>
      </c>
      <c r="B843" s="105">
        <v>3</v>
      </c>
    </row>
    <row r="844" spans="1:2" x14ac:dyDescent="0.2">
      <c r="A844" s="83" t="s">
        <v>386</v>
      </c>
      <c r="B844" s="105">
        <v>35</v>
      </c>
    </row>
    <row r="845" spans="1:2" x14ac:dyDescent="0.2">
      <c r="A845" s="83" t="s">
        <v>552</v>
      </c>
      <c r="B845" s="105">
        <v>5</v>
      </c>
    </row>
    <row r="846" spans="1:2" x14ac:dyDescent="0.2">
      <c r="A846" s="83" t="s">
        <v>387</v>
      </c>
      <c r="B846" s="105" t="s">
        <v>36</v>
      </c>
    </row>
    <row r="847" spans="1:2" x14ac:dyDescent="0.2">
      <c r="A847" s="83" t="s">
        <v>388</v>
      </c>
      <c r="B847" s="105" t="s">
        <v>36</v>
      </c>
    </row>
    <row r="848" spans="1:2" s="30" customFormat="1" x14ac:dyDescent="0.2">
      <c r="A848" s="83" t="s">
        <v>389</v>
      </c>
      <c r="B848" s="105" t="s">
        <v>36</v>
      </c>
    </row>
    <row r="849" spans="1:2" s="30" customFormat="1" x14ac:dyDescent="0.2">
      <c r="A849" s="83" t="s">
        <v>390</v>
      </c>
      <c r="B849" s="105" t="s">
        <v>36</v>
      </c>
    </row>
    <row r="850" spans="1:2" x14ac:dyDescent="0.2">
      <c r="A850" s="83" t="s">
        <v>391</v>
      </c>
      <c r="B850" s="105">
        <v>5</v>
      </c>
    </row>
    <row r="851" spans="1:2" x14ac:dyDescent="0.2">
      <c r="A851" s="83" t="s">
        <v>392</v>
      </c>
      <c r="B851" s="105" t="s">
        <v>36</v>
      </c>
    </row>
    <row r="852" spans="1:2" x14ac:dyDescent="0.2">
      <c r="A852" s="83" t="s">
        <v>393</v>
      </c>
      <c r="B852" s="105">
        <v>8</v>
      </c>
    </row>
    <row r="853" spans="1:2" x14ac:dyDescent="0.2">
      <c r="A853" s="83" t="s">
        <v>394</v>
      </c>
      <c r="B853" s="105">
        <v>4</v>
      </c>
    </row>
    <row r="854" spans="1:2" s="30" customFormat="1" x14ac:dyDescent="0.2">
      <c r="A854" s="83" t="s">
        <v>395</v>
      </c>
      <c r="B854" s="105" t="s">
        <v>36</v>
      </c>
    </row>
    <row r="855" spans="1:2" x14ac:dyDescent="0.2">
      <c r="A855" s="83" t="s">
        <v>396</v>
      </c>
      <c r="B855" s="105">
        <v>10</v>
      </c>
    </row>
    <row r="856" spans="1:2" s="30" customFormat="1" x14ac:dyDescent="0.2">
      <c r="A856" s="83" t="s">
        <v>891</v>
      </c>
      <c r="B856" s="105" t="s">
        <v>36</v>
      </c>
    </row>
    <row r="857" spans="1:2" x14ac:dyDescent="0.2">
      <c r="A857" s="83" t="s">
        <v>398</v>
      </c>
      <c r="B857" s="105" t="s">
        <v>36</v>
      </c>
    </row>
    <row r="858" spans="1:2" x14ac:dyDescent="0.2">
      <c r="A858" s="83" t="s">
        <v>399</v>
      </c>
      <c r="B858" s="105">
        <v>4</v>
      </c>
    </row>
    <row r="859" spans="1:2" x14ac:dyDescent="0.2">
      <c r="A859" s="83" t="s">
        <v>400</v>
      </c>
      <c r="B859" s="105" t="s">
        <v>36</v>
      </c>
    </row>
    <row r="860" spans="1:2" s="30" customFormat="1" x14ac:dyDescent="0.2">
      <c r="A860" s="83" t="s">
        <v>401</v>
      </c>
      <c r="B860" s="105" t="s">
        <v>36</v>
      </c>
    </row>
    <row r="861" spans="1:2" s="30" customFormat="1" x14ac:dyDescent="0.2">
      <c r="A861" s="83" t="s">
        <v>402</v>
      </c>
      <c r="B861" s="105" t="s">
        <v>36</v>
      </c>
    </row>
    <row r="862" spans="1:2" x14ac:dyDescent="0.2">
      <c r="A862" s="26" t="s">
        <v>4</v>
      </c>
      <c r="B862" s="91">
        <f>SUM(B839:B861)</f>
        <v>122</v>
      </c>
    </row>
    <row r="863" spans="1:2" x14ac:dyDescent="0.2">
      <c r="A863" s="221" t="s">
        <v>404</v>
      </c>
      <c r="B863" s="91"/>
    </row>
    <row r="864" spans="1:2" x14ac:dyDescent="0.2">
      <c r="A864" s="95" t="s">
        <v>1010</v>
      </c>
      <c r="B864" s="10">
        <v>24</v>
      </c>
    </row>
    <row r="865" spans="1:2" x14ac:dyDescent="0.2">
      <c r="A865" s="83" t="s">
        <v>382</v>
      </c>
      <c r="B865" s="10">
        <v>3</v>
      </c>
    </row>
    <row r="866" spans="1:2" x14ac:dyDescent="0.2">
      <c r="A866" s="83" t="s">
        <v>383</v>
      </c>
      <c r="B866" s="10">
        <v>1</v>
      </c>
    </row>
    <row r="867" spans="1:2" x14ac:dyDescent="0.2">
      <c r="A867" s="83" t="s">
        <v>384</v>
      </c>
      <c r="B867" s="27" t="s">
        <v>36</v>
      </c>
    </row>
    <row r="868" spans="1:2" x14ac:dyDescent="0.2">
      <c r="A868" s="83" t="s">
        <v>385</v>
      </c>
      <c r="B868" s="10">
        <v>5</v>
      </c>
    </row>
    <row r="869" spans="1:2" x14ac:dyDescent="0.2">
      <c r="A869" s="83" t="s">
        <v>386</v>
      </c>
      <c r="B869" s="10">
        <v>37</v>
      </c>
    </row>
    <row r="870" spans="1:2" x14ac:dyDescent="0.2">
      <c r="A870" s="83" t="s">
        <v>552</v>
      </c>
      <c r="B870" s="10">
        <v>5</v>
      </c>
    </row>
    <row r="871" spans="1:2" x14ac:dyDescent="0.2">
      <c r="A871" s="83" t="s">
        <v>387</v>
      </c>
      <c r="B871" s="105" t="s">
        <v>36</v>
      </c>
    </row>
    <row r="872" spans="1:2" s="30" customFormat="1" x14ac:dyDescent="0.2">
      <c r="A872" s="83" t="s">
        <v>388</v>
      </c>
      <c r="B872" s="134" t="s">
        <v>36</v>
      </c>
    </row>
    <row r="873" spans="1:2" x14ac:dyDescent="0.2">
      <c r="A873" s="83" t="s">
        <v>389</v>
      </c>
      <c r="B873" s="134">
        <v>1</v>
      </c>
    </row>
    <row r="874" spans="1:2" s="30" customFormat="1" x14ac:dyDescent="0.2">
      <c r="A874" s="83" t="s">
        <v>390</v>
      </c>
      <c r="B874" s="134" t="s">
        <v>36</v>
      </c>
    </row>
    <row r="875" spans="1:2" s="30" customFormat="1" x14ac:dyDescent="0.2">
      <c r="A875" s="83" t="s">
        <v>391</v>
      </c>
      <c r="B875" s="134" t="s">
        <v>36</v>
      </c>
    </row>
    <row r="876" spans="1:2" s="30" customFormat="1" x14ac:dyDescent="0.2">
      <c r="A876" s="83" t="s">
        <v>392</v>
      </c>
      <c r="B876" s="134" t="s">
        <v>36</v>
      </c>
    </row>
    <row r="877" spans="1:2" s="30" customFormat="1" x14ac:dyDescent="0.2">
      <c r="A877" s="83" t="s">
        <v>393</v>
      </c>
      <c r="B877" s="134">
        <v>17</v>
      </c>
    </row>
    <row r="878" spans="1:2" x14ac:dyDescent="0.2">
      <c r="A878" s="83" t="s">
        <v>394</v>
      </c>
      <c r="B878" s="10">
        <v>1</v>
      </c>
    </row>
    <row r="879" spans="1:2" x14ac:dyDescent="0.2">
      <c r="A879" s="83" t="s">
        <v>395</v>
      </c>
      <c r="B879" s="134" t="s">
        <v>36</v>
      </c>
    </row>
    <row r="880" spans="1:2" x14ac:dyDescent="0.2">
      <c r="A880" s="83" t="s">
        <v>396</v>
      </c>
      <c r="B880" s="32">
        <v>7</v>
      </c>
    </row>
    <row r="881" spans="1:2" x14ac:dyDescent="0.2">
      <c r="A881" s="83" t="s">
        <v>891</v>
      </c>
      <c r="B881" s="134" t="s">
        <v>36</v>
      </c>
    </row>
    <row r="882" spans="1:2" x14ac:dyDescent="0.2">
      <c r="A882" s="83" t="s">
        <v>398</v>
      </c>
      <c r="B882" s="134" t="s">
        <v>36</v>
      </c>
    </row>
    <row r="883" spans="1:2" x14ac:dyDescent="0.2">
      <c r="A883" s="83" t="s">
        <v>399</v>
      </c>
      <c r="B883" s="32">
        <v>1</v>
      </c>
    </row>
    <row r="884" spans="1:2" x14ac:dyDescent="0.2">
      <c r="A884" s="83" t="s">
        <v>400</v>
      </c>
      <c r="B884" s="134" t="s">
        <v>36</v>
      </c>
    </row>
    <row r="885" spans="1:2" s="30" customFormat="1" x14ac:dyDescent="0.2">
      <c r="A885" s="83" t="s">
        <v>401</v>
      </c>
      <c r="B885" s="134" t="s">
        <v>36</v>
      </c>
    </row>
    <row r="886" spans="1:2" s="30" customFormat="1" x14ac:dyDescent="0.2">
      <c r="A886" s="83" t="s">
        <v>402</v>
      </c>
      <c r="B886" s="134" t="s">
        <v>36</v>
      </c>
    </row>
    <row r="887" spans="1:2" x14ac:dyDescent="0.2">
      <c r="A887" s="26" t="s">
        <v>4</v>
      </c>
      <c r="B887" s="91">
        <f>SUM(B864:B886)</f>
        <v>102</v>
      </c>
    </row>
    <row r="888" spans="1:2" x14ac:dyDescent="0.2">
      <c r="A888" s="221" t="s">
        <v>421</v>
      </c>
    </row>
    <row r="889" spans="1:2" x14ac:dyDescent="0.2">
      <c r="A889" s="95" t="s">
        <v>1010</v>
      </c>
      <c r="B889" s="10">
        <v>20</v>
      </c>
    </row>
    <row r="890" spans="1:2" x14ac:dyDescent="0.2">
      <c r="A890" s="83" t="s">
        <v>382</v>
      </c>
      <c r="B890" s="105" t="s">
        <v>36</v>
      </c>
    </row>
    <row r="891" spans="1:2" x14ac:dyDescent="0.2">
      <c r="A891" s="83" t="s">
        <v>383</v>
      </c>
      <c r="B891" s="105" t="s">
        <v>36</v>
      </c>
    </row>
    <row r="892" spans="1:2" x14ac:dyDescent="0.2">
      <c r="A892" s="83" t="s">
        <v>384</v>
      </c>
      <c r="B892" s="27" t="s">
        <v>36</v>
      </c>
    </row>
    <row r="893" spans="1:2" x14ac:dyDescent="0.2">
      <c r="A893" s="83" t="s">
        <v>385</v>
      </c>
      <c r="B893" s="27" t="s">
        <v>36</v>
      </c>
    </row>
    <row r="894" spans="1:2" x14ac:dyDescent="0.2">
      <c r="A894" s="83" t="s">
        <v>386</v>
      </c>
      <c r="B894" s="10">
        <v>19</v>
      </c>
    </row>
    <row r="895" spans="1:2" x14ac:dyDescent="0.2">
      <c r="A895" s="83" t="s">
        <v>552</v>
      </c>
      <c r="B895" s="10">
        <v>2</v>
      </c>
    </row>
    <row r="896" spans="1:2" s="30" customFormat="1" x14ac:dyDescent="0.2">
      <c r="A896" s="83" t="s">
        <v>387</v>
      </c>
      <c r="B896" s="27" t="s">
        <v>36</v>
      </c>
    </row>
    <row r="897" spans="1:2" x14ac:dyDescent="0.2">
      <c r="A897" s="83" t="s">
        <v>388</v>
      </c>
      <c r="B897" s="27" t="s">
        <v>36</v>
      </c>
    </row>
    <row r="898" spans="1:2" s="30" customFormat="1" x14ac:dyDescent="0.2">
      <c r="A898" s="83" t="s">
        <v>389</v>
      </c>
      <c r="B898" s="27" t="s">
        <v>36</v>
      </c>
    </row>
    <row r="899" spans="1:2" s="30" customFormat="1" x14ac:dyDescent="0.2">
      <c r="A899" s="83" t="s">
        <v>390</v>
      </c>
      <c r="B899" s="27" t="s">
        <v>36</v>
      </c>
    </row>
    <row r="900" spans="1:2" s="30" customFormat="1" x14ac:dyDescent="0.2">
      <c r="A900" s="83" t="s">
        <v>391</v>
      </c>
      <c r="B900" s="27" t="s">
        <v>36</v>
      </c>
    </row>
    <row r="901" spans="1:2" s="30" customFormat="1" x14ac:dyDescent="0.2">
      <c r="A901" s="83" t="s">
        <v>392</v>
      </c>
      <c r="B901" s="27" t="s">
        <v>36</v>
      </c>
    </row>
    <row r="902" spans="1:2" s="30" customFormat="1" x14ac:dyDescent="0.2">
      <c r="A902" s="83" t="s">
        <v>393</v>
      </c>
      <c r="B902" s="27">
        <v>10</v>
      </c>
    </row>
    <row r="903" spans="1:2" s="30" customFormat="1" x14ac:dyDescent="0.2">
      <c r="A903" s="83" t="s">
        <v>394</v>
      </c>
      <c r="B903" s="27">
        <v>1</v>
      </c>
    </row>
    <row r="904" spans="1:2" x14ac:dyDescent="0.2">
      <c r="A904" s="83" t="s">
        <v>395</v>
      </c>
      <c r="B904" s="27" t="s">
        <v>36</v>
      </c>
    </row>
    <row r="905" spans="1:2" x14ac:dyDescent="0.2">
      <c r="A905" s="83" t="s">
        <v>396</v>
      </c>
      <c r="B905" s="10">
        <v>22</v>
      </c>
    </row>
    <row r="906" spans="1:2" s="30" customFormat="1" x14ac:dyDescent="0.2">
      <c r="A906" s="83" t="s">
        <v>891</v>
      </c>
      <c r="B906" s="27" t="s">
        <v>36</v>
      </c>
    </row>
    <row r="907" spans="1:2" x14ac:dyDescent="0.2">
      <c r="A907" s="83" t="s">
        <v>398</v>
      </c>
      <c r="B907" s="27" t="s">
        <v>36</v>
      </c>
    </row>
    <row r="908" spans="1:2" x14ac:dyDescent="0.2">
      <c r="A908" s="83" t="s">
        <v>399</v>
      </c>
      <c r="B908" s="27" t="s">
        <v>36</v>
      </c>
    </row>
    <row r="909" spans="1:2" x14ac:dyDescent="0.2">
      <c r="A909" s="83" t="s">
        <v>400</v>
      </c>
      <c r="B909" s="105" t="s">
        <v>36</v>
      </c>
    </row>
    <row r="910" spans="1:2" x14ac:dyDescent="0.2">
      <c r="A910" s="83" t="s">
        <v>401</v>
      </c>
      <c r="B910" s="105" t="s">
        <v>36</v>
      </c>
    </row>
    <row r="911" spans="1:2" x14ac:dyDescent="0.2">
      <c r="A911" s="83" t="s">
        <v>402</v>
      </c>
      <c r="B911" s="27" t="s">
        <v>36</v>
      </c>
    </row>
    <row r="912" spans="1:2" x14ac:dyDescent="0.2">
      <c r="A912" s="26" t="s">
        <v>4</v>
      </c>
      <c r="B912" s="27">
        <f>SUM(B889:B911)</f>
        <v>74</v>
      </c>
    </row>
    <row r="913" spans="1:2" x14ac:dyDescent="0.2">
      <c r="A913" s="221" t="s">
        <v>406</v>
      </c>
      <c r="B913" s="91"/>
    </row>
    <row r="914" spans="1:2" x14ac:dyDescent="0.2">
      <c r="A914" s="95" t="s">
        <v>1010</v>
      </c>
      <c r="B914" s="10">
        <v>28</v>
      </c>
    </row>
    <row r="915" spans="1:2" x14ac:dyDescent="0.2">
      <c r="A915" s="83" t="s">
        <v>382</v>
      </c>
      <c r="B915" s="27">
        <v>8</v>
      </c>
    </row>
    <row r="916" spans="1:2" x14ac:dyDescent="0.2">
      <c r="A916" s="83" t="s">
        <v>383</v>
      </c>
      <c r="B916" s="134" t="s">
        <v>36</v>
      </c>
    </row>
    <row r="917" spans="1:2" x14ac:dyDescent="0.2">
      <c r="A917" s="83" t="s">
        <v>384</v>
      </c>
      <c r="B917" s="27">
        <v>1</v>
      </c>
    </row>
    <row r="918" spans="1:2" x14ac:dyDescent="0.2">
      <c r="A918" s="83" t="s">
        <v>385</v>
      </c>
      <c r="B918" s="27">
        <v>2</v>
      </c>
    </row>
    <row r="919" spans="1:2" x14ac:dyDescent="0.2">
      <c r="A919" s="83" t="s">
        <v>386</v>
      </c>
      <c r="B919" s="10">
        <v>37</v>
      </c>
    </row>
    <row r="920" spans="1:2" x14ac:dyDescent="0.2">
      <c r="A920" s="83" t="s">
        <v>552</v>
      </c>
      <c r="B920" s="10">
        <v>2</v>
      </c>
    </row>
    <row r="921" spans="1:2" s="30" customFormat="1" x14ac:dyDescent="0.2">
      <c r="A921" s="83" t="s">
        <v>387</v>
      </c>
      <c r="B921" s="105" t="s">
        <v>36</v>
      </c>
    </row>
    <row r="922" spans="1:2" x14ac:dyDescent="0.2">
      <c r="A922" s="83" t="s">
        <v>388</v>
      </c>
      <c r="B922" s="134" t="s">
        <v>36</v>
      </c>
    </row>
    <row r="923" spans="1:2" x14ac:dyDescent="0.2">
      <c r="A923" s="83" t="s">
        <v>389</v>
      </c>
      <c r="B923" s="134">
        <v>1</v>
      </c>
    </row>
    <row r="924" spans="1:2" s="30" customFormat="1" x14ac:dyDescent="0.2">
      <c r="A924" s="83" t="s">
        <v>390</v>
      </c>
      <c r="B924" s="105" t="s">
        <v>36</v>
      </c>
    </row>
    <row r="925" spans="1:2" x14ac:dyDescent="0.2">
      <c r="A925" s="83" t="s">
        <v>391</v>
      </c>
      <c r="B925" s="105" t="s">
        <v>36</v>
      </c>
    </row>
    <row r="926" spans="1:2" s="30" customFormat="1" x14ac:dyDescent="0.2">
      <c r="A926" s="83" t="s">
        <v>392</v>
      </c>
      <c r="B926" s="105" t="s">
        <v>36</v>
      </c>
    </row>
    <row r="927" spans="1:2" x14ac:dyDescent="0.2">
      <c r="A927" s="83" t="s">
        <v>393</v>
      </c>
      <c r="B927" s="10">
        <v>34</v>
      </c>
    </row>
    <row r="928" spans="1:2" x14ac:dyDescent="0.2">
      <c r="A928" s="83" t="s">
        <v>394</v>
      </c>
      <c r="B928" s="105" t="s">
        <v>36</v>
      </c>
    </row>
    <row r="929" spans="1:2" s="30" customFormat="1" x14ac:dyDescent="0.2">
      <c r="A929" s="83" t="s">
        <v>395</v>
      </c>
      <c r="B929" s="105" t="s">
        <v>36</v>
      </c>
    </row>
    <row r="930" spans="1:2" x14ac:dyDescent="0.2">
      <c r="A930" s="83" t="s">
        <v>396</v>
      </c>
      <c r="B930" s="134">
        <v>19</v>
      </c>
    </row>
    <row r="931" spans="1:2" s="30" customFormat="1" x14ac:dyDescent="0.2">
      <c r="A931" s="83" t="s">
        <v>891</v>
      </c>
      <c r="B931" s="105" t="s">
        <v>36</v>
      </c>
    </row>
    <row r="932" spans="1:2" x14ac:dyDescent="0.2">
      <c r="A932" s="83" t="s">
        <v>398</v>
      </c>
      <c r="B932" s="105" t="s">
        <v>36</v>
      </c>
    </row>
    <row r="933" spans="1:2" x14ac:dyDescent="0.2">
      <c r="A933" s="83" t="s">
        <v>399</v>
      </c>
      <c r="B933" s="105" t="s">
        <v>36</v>
      </c>
    </row>
    <row r="934" spans="1:2" x14ac:dyDescent="0.2">
      <c r="A934" s="83" t="s">
        <v>400</v>
      </c>
      <c r="B934" s="105" t="s">
        <v>36</v>
      </c>
    </row>
    <row r="935" spans="1:2" s="30" customFormat="1" x14ac:dyDescent="0.2">
      <c r="A935" s="83" t="s">
        <v>401</v>
      </c>
      <c r="B935" s="105" t="s">
        <v>36</v>
      </c>
    </row>
    <row r="936" spans="1:2" s="30" customFormat="1" x14ac:dyDescent="0.2">
      <c r="A936" s="83" t="s">
        <v>402</v>
      </c>
      <c r="B936" s="105" t="s">
        <v>36</v>
      </c>
    </row>
    <row r="937" spans="1:2" x14ac:dyDescent="0.2">
      <c r="A937" s="26" t="s">
        <v>4</v>
      </c>
      <c r="B937" s="91">
        <f>SUM(B914:B936)</f>
        <v>132</v>
      </c>
    </row>
    <row r="938" spans="1:2" x14ac:dyDescent="0.2">
      <c r="A938" s="221" t="s">
        <v>407</v>
      </c>
      <c r="B938" s="91"/>
    </row>
    <row r="939" spans="1:2" x14ac:dyDescent="0.2">
      <c r="A939" s="95" t="s">
        <v>1010</v>
      </c>
      <c r="B939" s="10">
        <v>50</v>
      </c>
    </row>
    <row r="940" spans="1:2" x14ac:dyDescent="0.2">
      <c r="A940" s="83" t="s">
        <v>382</v>
      </c>
      <c r="B940" s="10">
        <v>4</v>
      </c>
    </row>
    <row r="941" spans="1:2" x14ac:dyDescent="0.2">
      <c r="A941" s="83" t="s">
        <v>383</v>
      </c>
      <c r="B941" s="27" t="s">
        <v>36</v>
      </c>
    </row>
    <row r="942" spans="1:2" x14ac:dyDescent="0.2">
      <c r="A942" s="83" t="s">
        <v>384</v>
      </c>
      <c r="B942" s="27" t="s">
        <v>36</v>
      </c>
    </row>
    <row r="943" spans="1:2" x14ac:dyDescent="0.2">
      <c r="A943" s="83" t="s">
        <v>385</v>
      </c>
      <c r="B943" s="10">
        <v>7</v>
      </c>
    </row>
    <row r="944" spans="1:2" x14ac:dyDescent="0.2">
      <c r="A944" s="83" t="s">
        <v>386</v>
      </c>
      <c r="B944" s="10">
        <v>28</v>
      </c>
    </row>
    <row r="945" spans="1:2" x14ac:dyDescent="0.2">
      <c r="A945" s="83" t="s">
        <v>552</v>
      </c>
      <c r="B945" s="10">
        <v>4</v>
      </c>
    </row>
    <row r="946" spans="1:2" s="30" customFormat="1" x14ac:dyDescent="0.2">
      <c r="A946" s="83" t="s">
        <v>387</v>
      </c>
      <c r="B946" s="105" t="s">
        <v>36</v>
      </c>
    </row>
    <row r="947" spans="1:2" x14ac:dyDescent="0.2">
      <c r="A947" s="83" t="s">
        <v>388</v>
      </c>
      <c r="B947" s="27" t="s">
        <v>36</v>
      </c>
    </row>
    <row r="948" spans="1:2" x14ac:dyDescent="0.2">
      <c r="A948" s="83" t="s">
        <v>389</v>
      </c>
      <c r="B948" s="27">
        <v>1</v>
      </c>
    </row>
    <row r="949" spans="1:2" s="30" customFormat="1" x14ac:dyDescent="0.2">
      <c r="A949" s="83" t="s">
        <v>390</v>
      </c>
      <c r="B949" s="27" t="s">
        <v>36</v>
      </c>
    </row>
    <row r="950" spans="1:2" x14ac:dyDescent="0.2">
      <c r="A950" s="83" t="s">
        <v>391</v>
      </c>
      <c r="B950" s="27" t="s">
        <v>36</v>
      </c>
    </row>
    <row r="951" spans="1:2" s="30" customFormat="1" x14ac:dyDescent="0.2">
      <c r="A951" s="83" t="s">
        <v>392</v>
      </c>
      <c r="B951" s="27" t="s">
        <v>36</v>
      </c>
    </row>
    <row r="952" spans="1:2" x14ac:dyDescent="0.2">
      <c r="A952" s="83" t="s">
        <v>393</v>
      </c>
      <c r="B952" s="10">
        <v>47</v>
      </c>
    </row>
    <row r="953" spans="1:2" x14ac:dyDescent="0.2">
      <c r="A953" s="83" t="s">
        <v>394</v>
      </c>
      <c r="B953" s="105">
        <v>1</v>
      </c>
    </row>
    <row r="954" spans="1:2" s="30" customFormat="1" x14ac:dyDescent="0.2">
      <c r="A954" s="83" t="s">
        <v>395</v>
      </c>
      <c r="B954" s="27" t="s">
        <v>36</v>
      </c>
    </row>
    <row r="955" spans="1:2" x14ac:dyDescent="0.2">
      <c r="A955" s="83" t="s">
        <v>396</v>
      </c>
      <c r="B955" s="32">
        <v>12</v>
      </c>
    </row>
    <row r="956" spans="1:2" s="30" customFormat="1" x14ac:dyDescent="0.2">
      <c r="A956" s="83" t="s">
        <v>891</v>
      </c>
      <c r="B956" s="27" t="s">
        <v>36</v>
      </c>
    </row>
    <row r="957" spans="1:2" x14ac:dyDescent="0.2">
      <c r="A957" s="83" t="s">
        <v>398</v>
      </c>
      <c r="B957" s="27" t="s">
        <v>36</v>
      </c>
    </row>
    <row r="958" spans="1:2" x14ac:dyDescent="0.2">
      <c r="A958" s="83" t="s">
        <v>399</v>
      </c>
      <c r="B958" s="134">
        <v>1</v>
      </c>
    </row>
    <row r="959" spans="1:2" x14ac:dyDescent="0.2">
      <c r="A959" s="83" t="s">
        <v>400</v>
      </c>
      <c r="B959" s="105" t="s">
        <v>36</v>
      </c>
    </row>
    <row r="960" spans="1:2" s="30" customFormat="1" x14ac:dyDescent="0.2">
      <c r="A960" s="83" t="s">
        <v>401</v>
      </c>
      <c r="B960" s="105" t="s">
        <v>36</v>
      </c>
    </row>
    <row r="961" spans="1:2" s="30" customFormat="1" x14ac:dyDescent="0.2">
      <c r="A961" s="83" t="s">
        <v>402</v>
      </c>
      <c r="B961" s="105" t="s">
        <v>36</v>
      </c>
    </row>
    <row r="962" spans="1:2" x14ac:dyDescent="0.2">
      <c r="A962" s="26" t="s">
        <v>4</v>
      </c>
      <c r="B962" s="91">
        <f>SUM(B939:B961)</f>
        <v>155</v>
      </c>
    </row>
    <row r="963" spans="1:2" x14ac:dyDescent="0.2">
      <c r="A963" s="221" t="s">
        <v>408</v>
      </c>
      <c r="B963" s="91"/>
    </row>
    <row r="964" spans="1:2" x14ac:dyDescent="0.2">
      <c r="A964" s="95" t="s">
        <v>1010</v>
      </c>
      <c r="B964" s="10">
        <v>93</v>
      </c>
    </row>
    <row r="965" spans="1:2" x14ac:dyDescent="0.2">
      <c r="A965" s="83" t="s">
        <v>382</v>
      </c>
      <c r="B965" s="27">
        <v>3</v>
      </c>
    </row>
    <row r="966" spans="1:2" x14ac:dyDescent="0.2">
      <c r="A966" s="83" t="s">
        <v>383</v>
      </c>
      <c r="B966" s="134" t="s">
        <v>36</v>
      </c>
    </row>
    <row r="967" spans="1:2" x14ac:dyDescent="0.2">
      <c r="A967" s="83" t="s">
        <v>384</v>
      </c>
      <c r="B967" s="27">
        <v>2</v>
      </c>
    </row>
    <row r="968" spans="1:2" x14ac:dyDescent="0.2">
      <c r="A968" s="83" t="s">
        <v>385</v>
      </c>
      <c r="B968" s="10">
        <v>4</v>
      </c>
    </row>
    <row r="969" spans="1:2" x14ac:dyDescent="0.2">
      <c r="A969" s="83" t="s">
        <v>386</v>
      </c>
      <c r="B969" s="10">
        <v>19</v>
      </c>
    </row>
    <row r="970" spans="1:2" x14ac:dyDescent="0.2">
      <c r="A970" s="83" t="s">
        <v>552</v>
      </c>
      <c r="B970" s="10">
        <v>5</v>
      </c>
    </row>
    <row r="971" spans="1:2" s="30" customFormat="1" x14ac:dyDescent="0.2">
      <c r="A971" s="83" t="s">
        <v>387</v>
      </c>
      <c r="B971" s="105" t="s">
        <v>36</v>
      </c>
    </row>
    <row r="972" spans="1:2" x14ac:dyDescent="0.2">
      <c r="A972" s="83" t="s">
        <v>388</v>
      </c>
      <c r="B972" s="105" t="s">
        <v>36</v>
      </c>
    </row>
    <row r="973" spans="1:2" x14ac:dyDescent="0.2">
      <c r="A973" s="83" t="s">
        <v>389</v>
      </c>
      <c r="B973" s="105" t="s">
        <v>36</v>
      </c>
    </row>
    <row r="974" spans="1:2" s="30" customFormat="1" x14ac:dyDescent="0.2">
      <c r="A974" s="83" t="s">
        <v>390</v>
      </c>
      <c r="B974" s="105" t="s">
        <v>36</v>
      </c>
    </row>
    <row r="975" spans="1:2" x14ac:dyDescent="0.2">
      <c r="A975" s="83" t="s">
        <v>391</v>
      </c>
      <c r="B975" s="105" t="s">
        <v>36</v>
      </c>
    </row>
    <row r="976" spans="1:2" s="30" customFormat="1" x14ac:dyDescent="0.2">
      <c r="A976" s="83" t="s">
        <v>392</v>
      </c>
      <c r="B976" s="105" t="s">
        <v>36</v>
      </c>
    </row>
    <row r="977" spans="1:2" x14ac:dyDescent="0.2">
      <c r="A977" s="83" t="s">
        <v>393</v>
      </c>
      <c r="B977" s="10">
        <v>28</v>
      </c>
    </row>
    <row r="978" spans="1:2" x14ac:dyDescent="0.2">
      <c r="A978" s="83" t="s">
        <v>394</v>
      </c>
      <c r="B978" s="32">
        <v>1</v>
      </c>
    </row>
    <row r="979" spans="1:2" s="30" customFormat="1" x14ac:dyDescent="0.2">
      <c r="A979" s="83" t="s">
        <v>395</v>
      </c>
      <c r="B979" s="105" t="s">
        <v>36</v>
      </c>
    </row>
    <row r="980" spans="1:2" x14ac:dyDescent="0.2">
      <c r="A980" s="83" t="s">
        <v>396</v>
      </c>
      <c r="B980" s="32">
        <v>6</v>
      </c>
    </row>
    <row r="981" spans="1:2" s="30" customFormat="1" x14ac:dyDescent="0.2">
      <c r="A981" s="83" t="s">
        <v>891</v>
      </c>
      <c r="B981" s="105" t="s">
        <v>36</v>
      </c>
    </row>
    <row r="982" spans="1:2" x14ac:dyDescent="0.2">
      <c r="A982" s="83" t="s">
        <v>398</v>
      </c>
      <c r="B982" s="105" t="s">
        <v>36</v>
      </c>
    </row>
    <row r="983" spans="1:2" x14ac:dyDescent="0.2">
      <c r="A983" s="83" t="s">
        <v>399</v>
      </c>
      <c r="B983" s="105">
        <v>2</v>
      </c>
    </row>
    <row r="984" spans="1:2" x14ac:dyDescent="0.2">
      <c r="A984" s="83" t="s">
        <v>400</v>
      </c>
      <c r="B984" s="105" t="s">
        <v>36</v>
      </c>
    </row>
    <row r="985" spans="1:2" s="30" customFormat="1" x14ac:dyDescent="0.2">
      <c r="A985" s="83" t="s">
        <v>401</v>
      </c>
      <c r="B985" s="105" t="s">
        <v>36</v>
      </c>
    </row>
    <row r="986" spans="1:2" s="30" customFormat="1" x14ac:dyDescent="0.2">
      <c r="A986" s="83" t="s">
        <v>402</v>
      </c>
      <c r="B986" s="105" t="s">
        <v>36</v>
      </c>
    </row>
    <row r="987" spans="1:2" x14ac:dyDescent="0.2">
      <c r="A987" s="26" t="s">
        <v>4</v>
      </c>
      <c r="B987" s="91">
        <f>SUM(B964:B986)</f>
        <v>163</v>
      </c>
    </row>
    <row r="988" spans="1:2" x14ac:dyDescent="0.2">
      <c r="A988" s="221" t="s">
        <v>409</v>
      </c>
      <c r="B988" s="91"/>
    </row>
    <row r="989" spans="1:2" x14ac:dyDescent="0.2">
      <c r="A989" s="95" t="s">
        <v>1010</v>
      </c>
      <c r="B989" s="10">
        <v>141</v>
      </c>
    </row>
    <row r="990" spans="1:2" x14ac:dyDescent="0.2">
      <c r="A990" s="83" t="s">
        <v>382</v>
      </c>
      <c r="B990" s="10">
        <v>6</v>
      </c>
    </row>
    <row r="991" spans="1:2" x14ac:dyDescent="0.2">
      <c r="A991" s="83" t="s">
        <v>383</v>
      </c>
      <c r="B991" s="27">
        <v>1</v>
      </c>
    </row>
    <row r="992" spans="1:2" x14ac:dyDescent="0.2">
      <c r="A992" s="83" t="s">
        <v>384</v>
      </c>
      <c r="B992" s="27" t="s">
        <v>36</v>
      </c>
    </row>
    <row r="993" spans="1:2" x14ac:dyDescent="0.2">
      <c r="A993" s="83" t="s">
        <v>385</v>
      </c>
      <c r="B993" s="10">
        <v>1</v>
      </c>
    </row>
    <row r="994" spans="1:2" x14ac:dyDescent="0.2">
      <c r="A994" s="83" t="s">
        <v>386</v>
      </c>
      <c r="B994" s="10">
        <v>23</v>
      </c>
    </row>
    <row r="995" spans="1:2" x14ac:dyDescent="0.2">
      <c r="A995" s="83" t="s">
        <v>552</v>
      </c>
      <c r="B995" s="10">
        <v>5</v>
      </c>
    </row>
    <row r="996" spans="1:2" s="30" customFormat="1" x14ac:dyDescent="0.2">
      <c r="A996" s="83" t="s">
        <v>387</v>
      </c>
      <c r="B996" s="105" t="s">
        <v>36</v>
      </c>
    </row>
    <row r="997" spans="1:2" x14ac:dyDescent="0.2">
      <c r="A997" s="83" t="s">
        <v>388</v>
      </c>
      <c r="B997" s="105" t="s">
        <v>36</v>
      </c>
    </row>
    <row r="998" spans="1:2" x14ac:dyDescent="0.2">
      <c r="A998" s="83" t="s">
        <v>389</v>
      </c>
      <c r="B998" s="105">
        <v>2</v>
      </c>
    </row>
    <row r="999" spans="1:2" s="30" customFormat="1" x14ac:dyDescent="0.2">
      <c r="A999" s="83" t="s">
        <v>390</v>
      </c>
      <c r="B999" s="105" t="s">
        <v>36</v>
      </c>
    </row>
    <row r="1000" spans="1:2" x14ac:dyDescent="0.2">
      <c r="A1000" s="83" t="s">
        <v>391</v>
      </c>
      <c r="B1000" s="105" t="s">
        <v>36</v>
      </c>
    </row>
    <row r="1001" spans="1:2" s="30" customFormat="1" x14ac:dyDescent="0.2">
      <c r="A1001" s="83" t="s">
        <v>392</v>
      </c>
      <c r="B1001" s="105" t="s">
        <v>36</v>
      </c>
    </row>
    <row r="1002" spans="1:2" x14ac:dyDescent="0.2">
      <c r="A1002" s="83" t="s">
        <v>393</v>
      </c>
      <c r="B1002" s="10">
        <v>22</v>
      </c>
    </row>
    <row r="1003" spans="1:2" x14ac:dyDescent="0.2">
      <c r="A1003" s="83" t="s">
        <v>394</v>
      </c>
      <c r="B1003" s="32">
        <v>4</v>
      </c>
    </row>
    <row r="1004" spans="1:2" s="30" customFormat="1" x14ac:dyDescent="0.2">
      <c r="A1004" s="83" t="s">
        <v>395</v>
      </c>
      <c r="B1004" s="105" t="s">
        <v>36</v>
      </c>
    </row>
    <row r="1005" spans="1:2" x14ac:dyDescent="0.2">
      <c r="A1005" s="83" t="s">
        <v>396</v>
      </c>
      <c r="B1005" s="32">
        <v>4</v>
      </c>
    </row>
    <row r="1006" spans="1:2" s="30" customFormat="1" x14ac:dyDescent="0.2">
      <c r="A1006" s="83" t="s">
        <v>891</v>
      </c>
      <c r="B1006" s="105" t="s">
        <v>36</v>
      </c>
    </row>
    <row r="1007" spans="1:2" x14ac:dyDescent="0.2">
      <c r="A1007" s="83" t="s">
        <v>398</v>
      </c>
      <c r="B1007" s="105" t="s">
        <v>36</v>
      </c>
    </row>
    <row r="1008" spans="1:2" x14ac:dyDescent="0.2">
      <c r="A1008" s="83" t="s">
        <v>399</v>
      </c>
      <c r="B1008" s="105" t="s">
        <v>36</v>
      </c>
    </row>
    <row r="1009" spans="1:2" x14ac:dyDescent="0.2">
      <c r="A1009" s="83" t="s">
        <v>400</v>
      </c>
      <c r="B1009" s="105" t="s">
        <v>36</v>
      </c>
    </row>
    <row r="1010" spans="1:2" s="30" customFormat="1" x14ac:dyDescent="0.2">
      <c r="A1010" s="83" t="s">
        <v>401</v>
      </c>
      <c r="B1010" s="105" t="s">
        <v>36</v>
      </c>
    </row>
    <row r="1011" spans="1:2" s="30" customFormat="1" x14ac:dyDescent="0.2">
      <c r="A1011" s="83" t="s">
        <v>402</v>
      </c>
      <c r="B1011" s="105" t="s">
        <v>36</v>
      </c>
    </row>
    <row r="1012" spans="1:2" x14ac:dyDescent="0.2">
      <c r="A1012" s="26" t="s">
        <v>4</v>
      </c>
      <c r="B1012" s="91">
        <f>SUM(B989:B1011)</f>
        <v>209</v>
      </c>
    </row>
    <row r="1013" spans="1:2" x14ac:dyDescent="0.2">
      <c r="A1013" s="221" t="s">
        <v>410</v>
      </c>
      <c r="B1013" s="91"/>
    </row>
    <row r="1014" spans="1:2" x14ac:dyDescent="0.2">
      <c r="A1014" s="95" t="s">
        <v>1010</v>
      </c>
      <c r="B1014" s="10">
        <v>138</v>
      </c>
    </row>
    <row r="1015" spans="1:2" x14ac:dyDescent="0.2">
      <c r="A1015" s="83" t="s">
        <v>382</v>
      </c>
      <c r="B1015" s="10">
        <v>4</v>
      </c>
    </row>
    <row r="1016" spans="1:2" x14ac:dyDescent="0.2">
      <c r="A1016" s="83" t="s">
        <v>383</v>
      </c>
      <c r="B1016" s="27" t="s">
        <v>36</v>
      </c>
    </row>
    <row r="1017" spans="1:2" x14ac:dyDescent="0.2">
      <c r="A1017" s="83" t="s">
        <v>384</v>
      </c>
      <c r="B1017" s="27" t="s">
        <v>36</v>
      </c>
    </row>
    <row r="1018" spans="1:2" x14ac:dyDescent="0.2">
      <c r="A1018" s="83" t="s">
        <v>385</v>
      </c>
      <c r="B1018" s="27">
        <v>3</v>
      </c>
    </row>
    <row r="1019" spans="1:2" x14ac:dyDescent="0.2">
      <c r="A1019" s="83" t="s">
        <v>386</v>
      </c>
      <c r="B1019" s="10">
        <v>10</v>
      </c>
    </row>
    <row r="1020" spans="1:2" x14ac:dyDescent="0.2">
      <c r="A1020" s="83" t="s">
        <v>552</v>
      </c>
      <c r="B1020" s="10">
        <v>2</v>
      </c>
    </row>
    <row r="1021" spans="1:2" s="30" customFormat="1" x14ac:dyDescent="0.2">
      <c r="A1021" s="83" t="s">
        <v>387</v>
      </c>
      <c r="B1021" s="105" t="s">
        <v>36</v>
      </c>
    </row>
    <row r="1022" spans="1:2" x14ac:dyDescent="0.2">
      <c r="A1022" s="83" t="s">
        <v>388</v>
      </c>
      <c r="B1022" s="105" t="s">
        <v>36</v>
      </c>
    </row>
    <row r="1023" spans="1:2" x14ac:dyDescent="0.2">
      <c r="A1023" s="83" t="s">
        <v>389</v>
      </c>
      <c r="B1023" s="105">
        <v>1</v>
      </c>
    </row>
    <row r="1024" spans="1:2" s="30" customFormat="1" x14ac:dyDescent="0.2">
      <c r="A1024" s="83" t="s">
        <v>390</v>
      </c>
      <c r="B1024" s="105" t="s">
        <v>36</v>
      </c>
    </row>
    <row r="1025" spans="1:2" x14ac:dyDescent="0.2">
      <c r="A1025" s="83" t="s">
        <v>391</v>
      </c>
      <c r="B1025" s="105" t="s">
        <v>36</v>
      </c>
    </row>
    <row r="1026" spans="1:2" s="30" customFormat="1" x14ac:dyDescent="0.2">
      <c r="A1026" s="83" t="s">
        <v>392</v>
      </c>
      <c r="B1026" s="105" t="s">
        <v>36</v>
      </c>
    </row>
    <row r="1027" spans="1:2" x14ac:dyDescent="0.2">
      <c r="A1027" s="83" t="s">
        <v>393</v>
      </c>
      <c r="B1027" s="10">
        <v>9</v>
      </c>
    </row>
    <row r="1028" spans="1:2" x14ac:dyDescent="0.2">
      <c r="A1028" s="83" t="s">
        <v>394</v>
      </c>
      <c r="B1028" s="32">
        <v>19</v>
      </c>
    </row>
    <row r="1029" spans="1:2" s="30" customFormat="1" x14ac:dyDescent="0.2">
      <c r="A1029" s="83" t="s">
        <v>395</v>
      </c>
      <c r="B1029" s="105" t="s">
        <v>36</v>
      </c>
    </row>
    <row r="1030" spans="1:2" x14ac:dyDescent="0.2">
      <c r="A1030" s="83" t="s">
        <v>396</v>
      </c>
      <c r="B1030" s="105">
        <v>2</v>
      </c>
    </row>
    <row r="1031" spans="1:2" s="30" customFormat="1" x14ac:dyDescent="0.2">
      <c r="A1031" s="83" t="s">
        <v>891</v>
      </c>
      <c r="B1031" s="105" t="s">
        <v>36</v>
      </c>
    </row>
    <row r="1032" spans="1:2" x14ac:dyDescent="0.2">
      <c r="A1032" s="83" t="s">
        <v>398</v>
      </c>
      <c r="B1032" s="105" t="s">
        <v>36</v>
      </c>
    </row>
    <row r="1033" spans="1:2" x14ac:dyDescent="0.2">
      <c r="A1033" s="83" t="s">
        <v>399</v>
      </c>
      <c r="B1033" s="32">
        <v>1</v>
      </c>
    </row>
    <row r="1034" spans="1:2" x14ac:dyDescent="0.2">
      <c r="A1034" s="83" t="s">
        <v>400</v>
      </c>
      <c r="B1034" s="105" t="s">
        <v>36</v>
      </c>
    </row>
    <row r="1035" spans="1:2" s="30" customFormat="1" x14ac:dyDescent="0.2">
      <c r="A1035" s="83" t="s">
        <v>401</v>
      </c>
      <c r="B1035" s="105" t="s">
        <v>36</v>
      </c>
    </row>
    <row r="1036" spans="1:2" s="30" customFormat="1" x14ac:dyDescent="0.2">
      <c r="A1036" s="83" t="s">
        <v>402</v>
      </c>
      <c r="B1036" s="105">
        <v>1</v>
      </c>
    </row>
    <row r="1037" spans="1:2" x14ac:dyDescent="0.2">
      <c r="A1037" s="26" t="s">
        <v>4</v>
      </c>
      <c r="B1037" s="91">
        <f>SUM(B1014:B1036)</f>
        <v>190</v>
      </c>
    </row>
    <row r="1038" spans="1:2" x14ac:dyDescent="0.2">
      <c r="A1038" s="221" t="s">
        <v>411</v>
      </c>
      <c r="B1038" s="91"/>
    </row>
    <row r="1039" spans="1:2" x14ac:dyDescent="0.2">
      <c r="A1039" s="95" t="s">
        <v>1010</v>
      </c>
      <c r="B1039" s="10">
        <v>119</v>
      </c>
    </row>
    <row r="1040" spans="1:2" x14ac:dyDescent="0.2">
      <c r="A1040" s="83" t="s">
        <v>382</v>
      </c>
      <c r="B1040" s="27">
        <v>1</v>
      </c>
    </row>
    <row r="1041" spans="1:2" x14ac:dyDescent="0.2">
      <c r="A1041" s="83" t="s">
        <v>383</v>
      </c>
      <c r="B1041" s="27">
        <v>2</v>
      </c>
    </row>
    <row r="1042" spans="1:2" x14ac:dyDescent="0.2">
      <c r="A1042" s="83" t="s">
        <v>384</v>
      </c>
      <c r="B1042" s="27">
        <v>1</v>
      </c>
    </row>
    <row r="1043" spans="1:2" x14ac:dyDescent="0.2">
      <c r="A1043" s="83" t="s">
        <v>385</v>
      </c>
      <c r="B1043" s="27" t="s">
        <v>36</v>
      </c>
    </row>
    <row r="1044" spans="1:2" x14ac:dyDescent="0.2">
      <c r="A1044" s="83" t="s">
        <v>386</v>
      </c>
      <c r="B1044" s="27">
        <v>20</v>
      </c>
    </row>
    <row r="1045" spans="1:2" x14ac:dyDescent="0.2">
      <c r="A1045" s="83" t="s">
        <v>552</v>
      </c>
      <c r="B1045" s="27">
        <v>5</v>
      </c>
    </row>
    <row r="1046" spans="1:2" s="30" customFormat="1" x14ac:dyDescent="0.2">
      <c r="A1046" s="83" t="s">
        <v>387</v>
      </c>
      <c r="B1046" s="105" t="s">
        <v>36</v>
      </c>
    </row>
    <row r="1047" spans="1:2" x14ac:dyDescent="0.2">
      <c r="A1047" s="83" t="s">
        <v>388</v>
      </c>
      <c r="B1047" s="105" t="s">
        <v>36</v>
      </c>
    </row>
    <row r="1048" spans="1:2" x14ac:dyDescent="0.2">
      <c r="A1048" s="83" t="s">
        <v>389</v>
      </c>
      <c r="B1048" s="105">
        <v>1</v>
      </c>
    </row>
    <row r="1049" spans="1:2" s="30" customFormat="1" x14ac:dyDescent="0.2">
      <c r="A1049" s="83" t="s">
        <v>390</v>
      </c>
      <c r="B1049" s="27" t="s">
        <v>36</v>
      </c>
    </row>
    <row r="1050" spans="1:2" x14ac:dyDescent="0.2">
      <c r="A1050" s="83" t="s">
        <v>391</v>
      </c>
      <c r="B1050" s="27" t="s">
        <v>36</v>
      </c>
    </row>
    <row r="1051" spans="1:2" s="30" customFormat="1" x14ac:dyDescent="0.2">
      <c r="A1051" s="83" t="s">
        <v>392</v>
      </c>
      <c r="B1051" s="27" t="s">
        <v>36</v>
      </c>
    </row>
    <row r="1052" spans="1:2" x14ac:dyDescent="0.2">
      <c r="A1052" s="83" t="s">
        <v>393</v>
      </c>
      <c r="B1052" s="27">
        <v>1</v>
      </c>
    </row>
    <row r="1053" spans="1:2" x14ac:dyDescent="0.2">
      <c r="A1053" s="83" t="s">
        <v>394</v>
      </c>
      <c r="B1053" s="36">
        <v>7</v>
      </c>
    </row>
    <row r="1054" spans="1:2" s="30" customFormat="1" x14ac:dyDescent="0.2">
      <c r="A1054" s="83" t="s">
        <v>395</v>
      </c>
      <c r="B1054" s="27" t="s">
        <v>36</v>
      </c>
    </row>
    <row r="1055" spans="1:2" x14ac:dyDescent="0.2">
      <c r="A1055" s="83" t="s">
        <v>396</v>
      </c>
      <c r="B1055" s="105">
        <v>1</v>
      </c>
    </row>
    <row r="1056" spans="1:2" s="30" customFormat="1" x14ac:dyDescent="0.2">
      <c r="A1056" s="83" t="s">
        <v>891</v>
      </c>
      <c r="B1056" s="27" t="s">
        <v>36</v>
      </c>
    </row>
    <row r="1057" spans="1:2" x14ac:dyDescent="0.2">
      <c r="A1057" s="83" t="s">
        <v>398</v>
      </c>
      <c r="B1057" s="27" t="s">
        <v>36</v>
      </c>
    </row>
    <row r="1058" spans="1:2" x14ac:dyDescent="0.2">
      <c r="A1058" s="83" t="s">
        <v>399</v>
      </c>
      <c r="B1058" s="27" t="s">
        <v>36</v>
      </c>
    </row>
    <row r="1059" spans="1:2" x14ac:dyDescent="0.2">
      <c r="A1059" s="83" t="s">
        <v>400</v>
      </c>
      <c r="B1059" s="27" t="s">
        <v>36</v>
      </c>
    </row>
    <row r="1060" spans="1:2" s="30" customFormat="1" x14ac:dyDescent="0.2">
      <c r="A1060" s="83" t="s">
        <v>401</v>
      </c>
      <c r="B1060" s="27" t="s">
        <v>36</v>
      </c>
    </row>
    <row r="1061" spans="1:2" s="30" customFormat="1" x14ac:dyDescent="0.2">
      <c r="A1061" s="83" t="s">
        <v>402</v>
      </c>
      <c r="B1061" s="27" t="s">
        <v>36</v>
      </c>
    </row>
    <row r="1062" spans="1:2" x14ac:dyDescent="0.2">
      <c r="A1062" s="26" t="s">
        <v>4</v>
      </c>
      <c r="B1062" s="91">
        <f>SUM(B1039:B1061)</f>
        <v>158</v>
      </c>
    </row>
    <row r="1063" spans="1:2" x14ac:dyDescent="0.2">
      <c r="A1063" s="221" t="s">
        <v>412</v>
      </c>
      <c r="B1063" s="91"/>
    </row>
    <row r="1064" spans="1:2" x14ac:dyDescent="0.2">
      <c r="A1064" s="95" t="s">
        <v>1010</v>
      </c>
      <c r="B1064" s="10">
        <v>127</v>
      </c>
    </row>
    <row r="1065" spans="1:2" x14ac:dyDescent="0.2">
      <c r="A1065" s="83" t="s">
        <v>382</v>
      </c>
      <c r="B1065" s="27">
        <v>4</v>
      </c>
    </row>
    <row r="1066" spans="1:2" x14ac:dyDescent="0.2">
      <c r="A1066" s="83" t="s">
        <v>383</v>
      </c>
      <c r="B1066" s="27" t="s">
        <v>36</v>
      </c>
    </row>
    <row r="1067" spans="1:2" x14ac:dyDescent="0.2">
      <c r="A1067" s="83" t="s">
        <v>384</v>
      </c>
      <c r="B1067" s="27" t="s">
        <v>36</v>
      </c>
    </row>
    <row r="1068" spans="1:2" x14ac:dyDescent="0.2">
      <c r="A1068" s="83" t="s">
        <v>385</v>
      </c>
      <c r="B1068" s="27" t="s">
        <v>36</v>
      </c>
    </row>
    <row r="1069" spans="1:2" x14ac:dyDescent="0.2">
      <c r="A1069" s="83" t="s">
        <v>386</v>
      </c>
      <c r="B1069" s="27">
        <v>27</v>
      </c>
    </row>
    <row r="1070" spans="1:2" x14ac:dyDescent="0.2">
      <c r="A1070" s="83" t="s">
        <v>552</v>
      </c>
      <c r="B1070" s="27">
        <v>4</v>
      </c>
    </row>
    <row r="1071" spans="1:2" s="30" customFormat="1" x14ac:dyDescent="0.2">
      <c r="A1071" s="83" t="s">
        <v>387</v>
      </c>
      <c r="B1071" s="105" t="s">
        <v>36</v>
      </c>
    </row>
    <row r="1072" spans="1:2" x14ac:dyDescent="0.2">
      <c r="A1072" s="83" t="s">
        <v>388</v>
      </c>
      <c r="B1072" s="105" t="s">
        <v>36</v>
      </c>
    </row>
    <row r="1073" spans="1:2" x14ac:dyDescent="0.2">
      <c r="A1073" s="83" t="s">
        <v>389</v>
      </c>
      <c r="B1073" s="105">
        <v>3</v>
      </c>
    </row>
    <row r="1074" spans="1:2" s="30" customFormat="1" x14ac:dyDescent="0.2">
      <c r="A1074" s="83" t="s">
        <v>390</v>
      </c>
      <c r="B1074" s="105" t="s">
        <v>36</v>
      </c>
    </row>
    <row r="1075" spans="1:2" x14ac:dyDescent="0.2">
      <c r="A1075" s="83" t="s">
        <v>391</v>
      </c>
      <c r="B1075" s="105" t="s">
        <v>36</v>
      </c>
    </row>
    <row r="1076" spans="1:2" s="30" customFormat="1" x14ac:dyDescent="0.2">
      <c r="A1076" s="83" t="s">
        <v>392</v>
      </c>
      <c r="B1076" s="105" t="s">
        <v>36</v>
      </c>
    </row>
    <row r="1077" spans="1:2" x14ac:dyDescent="0.2">
      <c r="A1077" s="83" t="s">
        <v>393</v>
      </c>
      <c r="B1077" s="27">
        <v>2</v>
      </c>
    </row>
    <row r="1078" spans="1:2" x14ac:dyDescent="0.2">
      <c r="A1078" s="83" t="s">
        <v>394</v>
      </c>
      <c r="B1078" s="36">
        <v>5</v>
      </c>
    </row>
    <row r="1079" spans="1:2" s="30" customFormat="1" x14ac:dyDescent="0.2">
      <c r="A1079" s="83" t="s">
        <v>395</v>
      </c>
      <c r="B1079" s="105" t="s">
        <v>36</v>
      </c>
    </row>
    <row r="1080" spans="1:2" x14ac:dyDescent="0.2">
      <c r="A1080" s="83" t="s">
        <v>396</v>
      </c>
      <c r="B1080" s="105">
        <v>2</v>
      </c>
    </row>
    <row r="1081" spans="1:2" s="30" customFormat="1" x14ac:dyDescent="0.2">
      <c r="A1081" s="83" t="s">
        <v>891</v>
      </c>
      <c r="B1081" s="105" t="s">
        <v>36</v>
      </c>
    </row>
    <row r="1082" spans="1:2" x14ac:dyDescent="0.2">
      <c r="A1082" s="83" t="s">
        <v>398</v>
      </c>
      <c r="B1082" s="105" t="s">
        <v>36</v>
      </c>
    </row>
    <row r="1083" spans="1:2" x14ac:dyDescent="0.2">
      <c r="A1083" s="83" t="s">
        <v>399</v>
      </c>
      <c r="B1083" s="105" t="s">
        <v>36</v>
      </c>
    </row>
    <row r="1084" spans="1:2" x14ac:dyDescent="0.2">
      <c r="A1084" s="83" t="s">
        <v>400</v>
      </c>
      <c r="B1084" s="105" t="s">
        <v>36</v>
      </c>
    </row>
    <row r="1085" spans="1:2" s="30" customFormat="1" x14ac:dyDescent="0.2">
      <c r="A1085" s="83" t="s">
        <v>401</v>
      </c>
      <c r="B1085" s="105" t="s">
        <v>36</v>
      </c>
    </row>
    <row r="1086" spans="1:2" s="30" customFormat="1" x14ac:dyDescent="0.2">
      <c r="A1086" s="83" t="s">
        <v>402</v>
      </c>
      <c r="B1086" s="105" t="s">
        <v>36</v>
      </c>
    </row>
    <row r="1087" spans="1:2" x14ac:dyDescent="0.2">
      <c r="A1087" s="26" t="s">
        <v>4</v>
      </c>
      <c r="B1087" s="48">
        <f>SUM(B1064:B1086)</f>
        <v>174</v>
      </c>
    </row>
    <row r="1088" spans="1:2" x14ac:dyDescent="0.2">
      <c r="A1088" s="221" t="s">
        <v>413</v>
      </c>
    </row>
    <row r="1089" spans="1:2" x14ac:dyDescent="0.2">
      <c r="A1089" s="95" t="s">
        <v>1010</v>
      </c>
      <c r="B1089" s="91">
        <v>80</v>
      </c>
    </row>
    <row r="1090" spans="1:2" x14ac:dyDescent="0.2">
      <c r="A1090" s="83" t="s">
        <v>382</v>
      </c>
      <c r="B1090" s="27">
        <v>3</v>
      </c>
    </row>
    <row r="1091" spans="1:2" x14ac:dyDescent="0.2">
      <c r="A1091" s="83" t="s">
        <v>383</v>
      </c>
      <c r="B1091" s="27">
        <v>1</v>
      </c>
    </row>
    <row r="1092" spans="1:2" x14ac:dyDescent="0.2">
      <c r="A1092" s="83" t="s">
        <v>384</v>
      </c>
      <c r="B1092" s="27" t="s">
        <v>36</v>
      </c>
    </row>
    <row r="1093" spans="1:2" x14ac:dyDescent="0.2">
      <c r="A1093" s="83" t="s">
        <v>385</v>
      </c>
      <c r="B1093" s="27">
        <v>1</v>
      </c>
    </row>
    <row r="1094" spans="1:2" x14ac:dyDescent="0.2">
      <c r="A1094" s="83" t="s">
        <v>386</v>
      </c>
      <c r="B1094" s="27">
        <v>28</v>
      </c>
    </row>
    <row r="1095" spans="1:2" x14ac:dyDescent="0.2">
      <c r="A1095" s="83" t="s">
        <v>552</v>
      </c>
      <c r="B1095" s="27">
        <v>2</v>
      </c>
    </row>
    <row r="1096" spans="1:2" s="30" customFormat="1" x14ac:dyDescent="0.2">
      <c r="A1096" s="83" t="s">
        <v>387</v>
      </c>
      <c r="B1096" s="27" t="s">
        <v>36</v>
      </c>
    </row>
    <row r="1097" spans="1:2" x14ac:dyDescent="0.2">
      <c r="A1097" s="83" t="s">
        <v>388</v>
      </c>
      <c r="B1097" s="105" t="s">
        <v>36</v>
      </c>
    </row>
    <row r="1098" spans="1:2" x14ac:dyDescent="0.2">
      <c r="A1098" s="83" t="s">
        <v>389</v>
      </c>
      <c r="B1098" s="105" t="s">
        <v>36</v>
      </c>
    </row>
    <row r="1099" spans="1:2" s="30" customFormat="1" x14ac:dyDescent="0.2">
      <c r="A1099" s="83" t="s">
        <v>390</v>
      </c>
      <c r="B1099" s="105" t="s">
        <v>36</v>
      </c>
    </row>
    <row r="1100" spans="1:2" x14ac:dyDescent="0.2">
      <c r="A1100" s="83" t="s">
        <v>391</v>
      </c>
      <c r="B1100" s="105" t="s">
        <v>36</v>
      </c>
    </row>
    <row r="1101" spans="1:2" s="30" customFormat="1" x14ac:dyDescent="0.2">
      <c r="A1101" s="83" t="s">
        <v>392</v>
      </c>
      <c r="B1101" s="105" t="s">
        <v>36</v>
      </c>
    </row>
    <row r="1102" spans="1:2" x14ac:dyDescent="0.2">
      <c r="A1102" s="83" t="s">
        <v>393</v>
      </c>
      <c r="B1102" s="105">
        <v>12</v>
      </c>
    </row>
    <row r="1103" spans="1:2" x14ac:dyDescent="0.2">
      <c r="A1103" s="83" t="s">
        <v>394</v>
      </c>
      <c r="B1103" s="36">
        <v>5</v>
      </c>
    </row>
    <row r="1104" spans="1:2" s="30" customFormat="1" x14ac:dyDescent="0.2">
      <c r="A1104" s="83" t="s">
        <v>395</v>
      </c>
      <c r="B1104" s="105" t="s">
        <v>36</v>
      </c>
    </row>
    <row r="1105" spans="1:2" x14ac:dyDescent="0.2">
      <c r="A1105" s="83" t="s">
        <v>396</v>
      </c>
      <c r="B1105" s="36">
        <v>1</v>
      </c>
    </row>
    <row r="1106" spans="1:2" s="30" customFormat="1" x14ac:dyDescent="0.2">
      <c r="A1106" s="83" t="s">
        <v>891</v>
      </c>
      <c r="B1106" s="105" t="s">
        <v>36</v>
      </c>
    </row>
    <row r="1107" spans="1:2" x14ac:dyDescent="0.2">
      <c r="A1107" s="83" t="s">
        <v>398</v>
      </c>
      <c r="B1107" s="105" t="s">
        <v>36</v>
      </c>
    </row>
    <row r="1108" spans="1:2" x14ac:dyDescent="0.2">
      <c r="A1108" s="83" t="s">
        <v>399</v>
      </c>
      <c r="B1108" s="134">
        <v>2</v>
      </c>
    </row>
    <row r="1109" spans="1:2" x14ac:dyDescent="0.2">
      <c r="A1109" s="83" t="s">
        <v>400</v>
      </c>
      <c r="B1109" s="105" t="s">
        <v>36</v>
      </c>
    </row>
    <row r="1110" spans="1:2" s="30" customFormat="1" x14ac:dyDescent="0.2">
      <c r="A1110" s="83" t="s">
        <v>401</v>
      </c>
      <c r="B1110" s="105" t="s">
        <v>36</v>
      </c>
    </row>
    <row r="1111" spans="1:2" s="30" customFormat="1" x14ac:dyDescent="0.2">
      <c r="A1111" s="83" t="s">
        <v>402</v>
      </c>
      <c r="B1111" s="105" t="s">
        <v>36</v>
      </c>
    </row>
    <row r="1112" spans="1:2" x14ac:dyDescent="0.2">
      <c r="A1112" s="26" t="s">
        <v>4</v>
      </c>
      <c r="B1112" s="91">
        <f>SUM(B1089:B1111)</f>
        <v>135</v>
      </c>
    </row>
    <row r="1113" spans="1:2" x14ac:dyDescent="0.2">
      <c r="A1113" s="221" t="s">
        <v>414</v>
      </c>
      <c r="B1113" s="30"/>
    </row>
    <row r="1114" spans="1:2" x14ac:dyDescent="0.2">
      <c r="A1114" s="95" t="s">
        <v>1010</v>
      </c>
      <c r="B1114" s="10">
        <v>44</v>
      </c>
    </row>
    <row r="1115" spans="1:2" x14ac:dyDescent="0.2">
      <c r="A1115" s="83" t="s">
        <v>382</v>
      </c>
      <c r="B1115" s="27">
        <v>1</v>
      </c>
    </row>
    <row r="1116" spans="1:2" x14ac:dyDescent="0.2">
      <c r="A1116" s="83" t="s">
        <v>383</v>
      </c>
      <c r="B1116" s="27">
        <v>2</v>
      </c>
    </row>
    <row r="1117" spans="1:2" x14ac:dyDescent="0.2">
      <c r="A1117" s="83" t="s">
        <v>384</v>
      </c>
      <c r="B1117" s="27" t="s">
        <v>36</v>
      </c>
    </row>
    <row r="1118" spans="1:2" x14ac:dyDescent="0.2">
      <c r="A1118" s="83" t="s">
        <v>385</v>
      </c>
      <c r="B1118" s="10">
        <v>2</v>
      </c>
    </row>
    <row r="1119" spans="1:2" x14ac:dyDescent="0.2">
      <c r="A1119" s="83" t="s">
        <v>386</v>
      </c>
      <c r="B1119" s="10">
        <v>32</v>
      </c>
    </row>
    <row r="1120" spans="1:2" x14ac:dyDescent="0.2">
      <c r="A1120" s="83" t="s">
        <v>552</v>
      </c>
      <c r="B1120" s="10">
        <v>2</v>
      </c>
    </row>
    <row r="1121" spans="1:2" s="30" customFormat="1" x14ac:dyDescent="0.2">
      <c r="A1121" s="83" t="s">
        <v>387</v>
      </c>
      <c r="B1121" s="105" t="s">
        <v>36</v>
      </c>
    </row>
    <row r="1122" spans="1:2" x14ac:dyDescent="0.2">
      <c r="A1122" s="83" t="s">
        <v>388</v>
      </c>
      <c r="B1122" s="105" t="s">
        <v>36</v>
      </c>
    </row>
    <row r="1123" spans="1:2" x14ac:dyDescent="0.2">
      <c r="A1123" s="83" t="s">
        <v>389</v>
      </c>
      <c r="B1123" s="105" t="s">
        <v>36</v>
      </c>
    </row>
    <row r="1124" spans="1:2" s="30" customFormat="1" x14ac:dyDescent="0.2">
      <c r="A1124" s="83" t="s">
        <v>390</v>
      </c>
      <c r="B1124" s="105" t="s">
        <v>36</v>
      </c>
    </row>
    <row r="1125" spans="1:2" x14ac:dyDescent="0.2">
      <c r="A1125" s="83" t="s">
        <v>391</v>
      </c>
      <c r="B1125" s="105">
        <v>48</v>
      </c>
    </row>
    <row r="1126" spans="1:2" s="30" customFormat="1" x14ac:dyDescent="0.2">
      <c r="A1126" s="83" t="s">
        <v>392</v>
      </c>
      <c r="B1126" s="105" t="s">
        <v>36</v>
      </c>
    </row>
    <row r="1127" spans="1:2" x14ac:dyDescent="0.2">
      <c r="A1127" s="83" t="s">
        <v>393</v>
      </c>
      <c r="B1127" s="134">
        <v>12</v>
      </c>
    </row>
    <row r="1128" spans="1:2" x14ac:dyDescent="0.2">
      <c r="A1128" s="83" t="s">
        <v>394</v>
      </c>
      <c r="B1128" s="32">
        <v>5</v>
      </c>
    </row>
    <row r="1129" spans="1:2" s="30" customFormat="1" x14ac:dyDescent="0.2">
      <c r="A1129" s="83" t="s">
        <v>395</v>
      </c>
      <c r="B1129" s="105" t="s">
        <v>36</v>
      </c>
    </row>
    <row r="1130" spans="1:2" x14ac:dyDescent="0.2">
      <c r="A1130" s="83" t="s">
        <v>396</v>
      </c>
      <c r="B1130" s="32">
        <v>10</v>
      </c>
    </row>
    <row r="1131" spans="1:2" s="30" customFormat="1" x14ac:dyDescent="0.2">
      <c r="A1131" s="83" t="s">
        <v>891</v>
      </c>
      <c r="B1131" s="105" t="s">
        <v>36</v>
      </c>
    </row>
    <row r="1132" spans="1:2" x14ac:dyDescent="0.2">
      <c r="A1132" s="83" t="s">
        <v>398</v>
      </c>
      <c r="B1132" s="105" t="s">
        <v>36</v>
      </c>
    </row>
    <row r="1133" spans="1:2" x14ac:dyDescent="0.2">
      <c r="A1133" s="83" t="s">
        <v>399</v>
      </c>
      <c r="B1133" s="105">
        <v>2</v>
      </c>
    </row>
    <row r="1134" spans="1:2" x14ac:dyDescent="0.2">
      <c r="A1134" s="83" t="s">
        <v>400</v>
      </c>
      <c r="B1134" s="105" t="s">
        <v>36</v>
      </c>
    </row>
    <row r="1135" spans="1:2" s="30" customFormat="1" x14ac:dyDescent="0.2">
      <c r="A1135" s="83" t="s">
        <v>401</v>
      </c>
      <c r="B1135" s="105" t="s">
        <v>36</v>
      </c>
    </row>
    <row r="1136" spans="1:2" s="30" customFormat="1" x14ac:dyDescent="0.2">
      <c r="A1136" s="83" t="s">
        <v>402</v>
      </c>
      <c r="B1136" s="105">
        <v>1</v>
      </c>
    </row>
    <row r="1137" spans="1:2" x14ac:dyDescent="0.2">
      <c r="A1137" s="136" t="s">
        <v>4</v>
      </c>
      <c r="B1137" s="122">
        <f>SUM(B1112:B1136)</f>
        <v>296</v>
      </c>
    </row>
    <row r="1138" spans="1:2" x14ac:dyDescent="0.2">
      <c r="A1138" s="26"/>
      <c r="B1138" s="30"/>
    </row>
    <row r="1139" spans="1:2" x14ac:dyDescent="0.2">
      <c r="A1139" s="8" t="s">
        <v>831</v>
      </c>
    </row>
    <row r="1143" spans="1:2" ht="15.75" x14ac:dyDescent="0.25">
      <c r="A1143" s="31" t="s">
        <v>149</v>
      </c>
      <c r="B1143" s="30"/>
    </row>
    <row r="1144" spans="1:2" x14ac:dyDescent="0.2">
      <c r="A1144" s="34"/>
      <c r="B1144" s="233">
        <v>1955</v>
      </c>
    </row>
    <row r="1145" spans="1:2" x14ac:dyDescent="0.2">
      <c r="A1145" s="87" t="s">
        <v>1070</v>
      </c>
      <c r="B1145" s="110"/>
    </row>
    <row r="1146" spans="1:2" x14ac:dyDescent="0.2">
      <c r="A1146" s="118" t="s">
        <v>600</v>
      </c>
      <c r="B1146" s="43"/>
    </row>
    <row r="1147" spans="1:2" x14ac:dyDescent="0.2">
      <c r="A1147" s="93" t="s">
        <v>322</v>
      </c>
      <c r="B1147" s="97">
        <v>21</v>
      </c>
    </row>
    <row r="1148" spans="1:2" x14ac:dyDescent="0.2">
      <c r="A1148" s="119" t="s">
        <v>323</v>
      </c>
      <c r="B1148" s="43">
        <v>3</v>
      </c>
    </row>
    <row r="1149" spans="1:2" x14ac:dyDescent="0.2">
      <c r="A1149" s="119" t="s">
        <v>324</v>
      </c>
      <c r="B1149" s="43">
        <v>24</v>
      </c>
    </row>
    <row r="1150" spans="1:2" x14ac:dyDescent="0.2">
      <c r="A1150" s="100" t="s">
        <v>5</v>
      </c>
      <c r="B1150" s="43"/>
    </row>
    <row r="1151" spans="1:2" x14ac:dyDescent="0.2">
      <c r="A1151" s="119" t="s">
        <v>325</v>
      </c>
      <c r="B1151" s="134">
        <v>1</v>
      </c>
    </row>
    <row r="1152" spans="1:2" x14ac:dyDescent="0.2">
      <c r="A1152" s="119" t="s">
        <v>326</v>
      </c>
      <c r="B1152" s="105" t="s">
        <v>36</v>
      </c>
    </row>
    <row r="1153" spans="1:2" x14ac:dyDescent="0.2">
      <c r="A1153" s="100" t="s">
        <v>327</v>
      </c>
      <c r="B1153" s="43">
        <v>23</v>
      </c>
    </row>
    <row r="1154" spans="1:2" x14ac:dyDescent="0.2">
      <c r="A1154" s="118" t="s">
        <v>416</v>
      </c>
      <c r="B1154" s="43"/>
    </row>
    <row r="1155" spans="1:2" x14ac:dyDescent="0.2">
      <c r="A1155" s="119" t="s">
        <v>328</v>
      </c>
      <c r="B1155" s="43">
        <v>7</v>
      </c>
    </row>
    <row r="1156" spans="1:2" x14ac:dyDescent="0.2">
      <c r="A1156" s="119" t="s">
        <v>329</v>
      </c>
      <c r="B1156" s="105" t="s">
        <v>36</v>
      </c>
    </row>
    <row r="1157" spans="1:2" x14ac:dyDescent="0.2">
      <c r="A1157" s="119" t="s">
        <v>330</v>
      </c>
      <c r="B1157" s="43">
        <v>15</v>
      </c>
    </row>
    <row r="1158" spans="1:2" x14ac:dyDescent="0.2">
      <c r="A1158" s="119" t="s">
        <v>332</v>
      </c>
      <c r="B1158" s="43">
        <v>1</v>
      </c>
    </row>
    <row r="1159" spans="1:2" x14ac:dyDescent="0.2">
      <c r="A1159" s="119" t="s">
        <v>331</v>
      </c>
      <c r="B1159" s="105" t="s">
        <v>36</v>
      </c>
    </row>
    <row r="1160" spans="1:2" x14ac:dyDescent="0.2">
      <c r="A1160" s="206" t="s">
        <v>333</v>
      </c>
      <c r="B1160" s="205">
        <v>23</v>
      </c>
    </row>
    <row r="1161" spans="1:2" x14ac:dyDescent="0.2">
      <c r="A1161" s="206"/>
      <c r="B1161" s="205"/>
    </row>
    <row r="1162" spans="1:2" x14ac:dyDescent="0.2">
      <c r="A1162" s="85" t="s">
        <v>892</v>
      </c>
      <c r="B1162" s="30"/>
    </row>
    <row r="1163" spans="1:2" x14ac:dyDescent="0.2">
      <c r="A1163" s="84" t="s">
        <v>601</v>
      </c>
      <c r="B1163" s="30">
        <v>24</v>
      </c>
    </row>
    <row r="1164" spans="1:2" x14ac:dyDescent="0.2">
      <c r="A1164" s="84" t="s">
        <v>602</v>
      </c>
      <c r="B1164" s="30">
        <v>21</v>
      </c>
    </row>
    <row r="1165" spans="1:2" x14ac:dyDescent="0.2">
      <c r="A1165" s="84" t="s">
        <v>603</v>
      </c>
      <c r="B1165" s="30">
        <v>3</v>
      </c>
    </row>
    <row r="1166" spans="1:2" x14ac:dyDescent="0.2">
      <c r="A1166" s="208" t="s">
        <v>604</v>
      </c>
      <c r="B1166" s="58">
        <f>SUM(B1163:B1165)</f>
        <v>48</v>
      </c>
    </row>
    <row r="1167" spans="1:2" x14ac:dyDescent="0.2">
      <c r="A1167" s="208"/>
      <c r="B1167" s="58"/>
    </row>
    <row r="1168" spans="1:2" x14ac:dyDescent="0.2">
      <c r="A1168" s="85" t="s">
        <v>893</v>
      </c>
      <c r="B1168" s="30"/>
    </row>
    <row r="1169" spans="1:2" x14ac:dyDescent="0.2">
      <c r="A1169" s="84" t="s">
        <v>605</v>
      </c>
      <c r="B1169" s="30">
        <v>90</v>
      </c>
    </row>
    <row r="1170" spans="1:2" x14ac:dyDescent="0.2">
      <c r="A1170" s="84" t="s">
        <v>606</v>
      </c>
      <c r="B1170" s="30">
        <v>21</v>
      </c>
    </row>
    <row r="1171" spans="1:2" x14ac:dyDescent="0.2">
      <c r="A1171" s="208" t="s">
        <v>607</v>
      </c>
      <c r="B1171" s="58">
        <v>69</v>
      </c>
    </row>
    <row r="1172" spans="1:2" x14ac:dyDescent="0.2">
      <c r="A1172" s="140" t="s">
        <v>604</v>
      </c>
      <c r="B1172" s="108">
        <f>SUM(B1169:B1171)</f>
        <v>180</v>
      </c>
    </row>
    <row r="1173" spans="1:2" x14ac:dyDescent="0.2">
      <c r="A1173" s="208"/>
      <c r="B1173" s="58"/>
    </row>
    <row r="1174" spans="1:2" x14ac:dyDescent="0.2">
      <c r="A1174" s="8" t="s">
        <v>831</v>
      </c>
      <c r="B1174" s="58"/>
    </row>
    <row r="1175" spans="1:2" s="30" customFormat="1" x14ac:dyDescent="0.2">
      <c r="A1175" s="8"/>
      <c r="B1175" s="58"/>
    </row>
    <row r="1176" spans="1:2" s="30" customFormat="1" x14ac:dyDescent="0.2">
      <c r="A1176" s="8"/>
      <c r="B1176" s="58"/>
    </row>
    <row r="1178" spans="1:2" s="30" customFormat="1" ht="37.5" customHeight="1" x14ac:dyDescent="0.25">
      <c r="A1178" s="273" t="s">
        <v>1108</v>
      </c>
      <c r="B1178" s="275"/>
    </row>
    <row r="1179" spans="1:2" s="30" customFormat="1" x14ac:dyDescent="0.2">
      <c r="A1179" s="34"/>
      <c r="B1179" s="233">
        <v>1955</v>
      </c>
    </row>
    <row r="1180" spans="1:2" x14ac:dyDescent="0.2">
      <c r="A1180" s="118" t="s">
        <v>168</v>
      </c>
      <c r="B1180" s="43">
        <v>126</v>
      </c>
    </row>
    <row r="1181" spans="1:2" x14ac:dyDescent="0.2">
      <c r="A1181" s="118" t="s">
        <v>167</v>
      </c>
      <c r="B1181" s="43">
        <v>443</v>
      </c>
    </row>
    <row r="1182" spans="1:2" x14ac:dyDescent="0.2">
      <c r="A1182" s="118" t="s">
        <v>150</v>
      </c>
      <c r="B1182" s="43"/>
    </row>
    <row r="1183" spans="1:2" x14ac:dyDescent="0.2">
      <c r="A1183" s="100" t="s">
        <v>334</v>
      </c>
      <c r="B1183" s="43"/>
    </row>
    <row r="1184" spans="1:2" x14ac:dyDescent="0.2">
      <c r="A1184" s="119" t="s">
        <v>335</v>
      </c>
      <c r="B1184" s="43">
        <v>173</v>
      </c>
    </row>
    <row r="1185" spans="1:2" x14ac:dyDescent="0.2">
      <c r="A1185" s="119" t="s">
        <v>336</v>
      </c>
      <c r="B1185" s="43">
        <v>270</v>
      </c>
    </row>
    <row r="1186" spans="1:2" x14ac:dyDescent="0.2">
      <c r="A1186" s="100" t="s">
        <v>337</v>
      </c>
      <c r="B1186" s="43"/>
    </row>
    <row r="1187" spans="1:2" x14ac:dyDescent="0.2">
      <c r="A1187" s="119" t="s">
        <v>338</v>
      </c>
      <c r="B1187" s="43">
        <v>115</v>
      </c>
    </row>
    <row r="1188" spans="1:2" x14ac:dyDescent="0.2">
      <c r="A1188" s="119" t="s">
        <v>339</v>
      </c>
      <c r="B1188" s="43">
        <v>259</v>
      </c>
    </row>
    <row r="1189" spans="1:2" x14ac:dyDescent="0.2">
      <c r="A1189" s="119" t="s">
        <v>340</v>
      </c>
      <c r="B1189" s="43">
        <v>69</v>
      </c>
    </row>
    <row r="1190" spans="1:2" x14ac:dyDescent="0.2">
      <c r="A1190" s="100" t="s">
        <v>341</v>
      </c>
      <c r="B1190" s="43"/>
    </row>
    <row r="1191" spans="1:2" x14ac:dyDescent="0.2">
      <c r="A1191" s="119" t="s">
        <v>342</v>
      </c>
      <c r="B1191" s="43">
        <v>175</v>
      </c>
    </row>
    <row r="1192" spans="1:2" x14ac:dyDescent="0.2">
      <c r="A1192" s="119" t="s">
        <v>343</v>
      </c>
      <c r="B1192" s="43">
        <v>105</v>
      </c>
    </row>
    <row r="1193" spans="1:2" x14ac:dyDescent="0.2">
      <c r="A1193" s="119" t="s">
        <v>344</v>
      </c>
      <c r="B1193" s="43">
        <v>33</v>
      </c>
    </row>
    <row r="1194" spans="1:2" x14ac:dyDescent="0.2">
      <c r="A1194" s="137" t="s">
        <v>345</v>
      </c>
      <c r="B1194" s="121">
        <v>130</v>
      </c>
    </row>
    <row r="1195" spans="1:2" x14ac:dyDescent="0.2">
      <c r="A1195" s="30"/>
      <c r="B1195" s="30"/>
    </row>
    <row r="1196" spans="1:2" x14ac:dyDescent="0.2">
      <c r="A1196" s="8" t="s">
        <v>831</v>
      </c>
      <c r="B1196" s="30"/>
    </row>
    <row r="1197" spans="1:2" ht="12" customHeight="1" x14ac:dyDescent="0.2"/>
    <row r="1198" spans="1:2" s="30" customFormat="1" ht="12" customHeight="1" x14ac:dyDescent="0.2"/>
    <row r="1199" spans="1:2" ht="11.25" customHeight="1" x14ac:dyDescent="0.2"/>
    <row r="1200" spans="1:2" ht="35.25" customHeight="1" x14ac:dyDescent="0.25">
      <c r="A1200" s="273" t="s">
        <v>1175</v>
      </c>
      <c r="B1200" s="273"/>
    </row>
    <row r="1201" spans="1:2" s="30" customFormat="1" x14ac:dyDescent="0.2">
      <c r="A1201" s="56"/>
      <c r="B1201" s="239">
        <v>1955</v>
      </c>
    </row>
    <row r="1202" spans="1:2" s="30" customFormat="1" ht="14.25" x14ac:dyDescent="0.2">
      <c r="A1202" s="43" t="s">
        <v>765</v>
      </c>
    </row>
    <row r="1203" spans="1:2" s="30" customFormat="1" x14ac:dyDescent="0.2">
      <c r="A1203" s="43" t="s">
        <v>612</v>
      </c>
      <c r="B1203" s="43">
        <v>100</v>
      </c>
    </row>
    <row r="1204" spans="1:2" s="30" customFormat="1" x14ac:dyDescent="0.2">
      <c r="A1204" s="43" t="s">
        <v>611</v>
      </c>
      <c r="B1204" s="43">
        <v>83</v>
      </c>
    </row>
    <row r="1205" spans="1:2" s="30" customFormat="1" ht="14.25" x14ac:dyDescent="0.2">
      <c r="A1205" s="43" t="s">
        <v>895</v>
      </c>
      <c r="B1205" s="26"/>
    </row>
    <row r="1206" spans="1:2" s="30" customFormat="1" x14ac:dyDescent="0.2">
      <c r="A1206" s="43" t="s">
        <v>612</v>
      </c>
      <c r="B1206" s="91">
        <v>9524</v>
      </c>
    </row>
    <row r="1207" spans="1:2" s="30" customFormat="1" x14ac:dyDescent="0.2">
      <c r="A1207" s="43" t="s">
        <v>611</v>
      </c>
      <c r="B1207" s="91">
        <v>8851</v>
      </c>
    </row>
    <row r="1208" spans="1:2" s="30" customFormat="1" ht="14.25" x14ac:dyDescent="0.2">
      <c r="A1208" s="43" t="s">
        <v>894</v>
      </c>
      <c r="B1208" s="26"/>
    </row>
    <row r="1209" spans="1:2" s="30" customFormat="1" x14ac:dyDescent="0.2">
      <c r="A1209" s="118" t="s">
        <v>610</v>
      </c>
      <c r="B1209" s="91">
        <v>89694</v>
      </c>
    </row>
    <row r="1210" spans="1:2" s="30" customFormat="1" x14ac:dyDescent="0.2">
      <c r="A1210" s="43" t="s">
        <v>612</v>
      </c>
      <c r="B1210" s="91">
        <v>88463</v>
      </c>
    </row>
    <row r="1211" spans="1:2" s="30" customFormat="1" x14ac:dyDescent="0.2">
      <c r="A1211" s="43" t="s">
        <v>611</v>
      </c>
      <c r="B1211" s="112"/>
    </row>
    <row r="1212" spans="1:2" s="30" customFormat="1" ht="14.25" x14ac:dyDescent="0.2">
      <c r="A1212" s="118" t="s">
        <v>896</v>
      </c>
      <c r="B1212" s="43"/>
    </row>
    <row r="1213" spans="1:2" s="30" customFormat="1" x14ac:dyDescent="0.2">
      <c r="A1213" s="43" t="s">
        <v>612</v>
      </c>
      <c r="B1213" s="112">
        <v>6091</v>
      </c>
    </row>
    <row r="1214" spans="1:2" s="30" customFormat="1" x14ac:dyDescent="0.2">
      <c r="A1214" s="43" t="s">
        <v>611</v>
      </c>
      <c r="B1214" s="112">
        <v>5744</v>
      </c>
    </row>
    <row r="1215" spans="1:2" s="30" customFormat="1" x14ac:dyDescent="0.2">
      <c r="A1215" s="118" t="s">
        <v>613</v>
      </c>
      <c r="B1215" s="43"/>
    </row>
    <row r="1216" spans="1:2" s="30" customFormat="1" x14ac:dyDescent="0.2">
      <c r="A1216" s="43" t="s">
        <v>612</v>
      </c>
      <c r="B1216" s="44"/>
    </row>
    <row r="1217" spans="1:2" s="30" customFormat="1" x14ac:dyDescent="0.2">
      <c r="A1217" s="119" t="s">
        <v>335</v>
      </c>
      <c r="B1217" s="44">
        <v>31950</v>
      </c>
    </row>
    <row r="1218" spans="1:2" s="30" customFormat="1" x14ac:dyDescent="0.2">
      <c r="A1218" s="119" t="s">
        <v>355</v>
      </c>
      <c r="B1218" s="44">
        <v>51653</v>
      </c>
    </row>
    <row r="1219" spans="1:2" s="30" customFormat="1" x14ac:dyDescent="0.2">
      <c r="A1219" s="119" t="s">
        <v>604</v>
      </c>
      <c r="B1219" s="44">
        <f>SUM(B1217:B1218)</f>
        <v>83603</v>
      </c>
    </row>
    <row r="1220" spans="1:2" s="30" customFormat="1" x14ac:dyDescent="0.2">
      <c r="A1220" s="43" t="s">
        <v>611</v>
      </c>
      <c r="B1220" s="44"/>
    </row>
    <row r="1221" spans="1:2" s="30" customFormat="1" x14ac:dyDescent="0.2">
      <c r="A1221" s="119" t="s">
        <v>335</v>
      </c>
      <c r="B1221" s="44">
        <v>31314</v>
      </c>
    </row>
    <row r="1222" spans="1:2" s="30" customFormat="1" x14ac:dyDescent="0.2">
      <c r="A1222" s="119" t="s">
        <v>355</v>
      </c>
      <c r="B1222" s="44">
        <v>51405</v>
      </c>
    </row>
    <row r="1223" spans="1:2" s="30" customFormat="1" x14ac:dyDescent="0.2">
      <c r="A1223" s="119" t="s">
        <v>604</v>
      </c>
      <c r="B1223" s="44">
        <f>SUM(B1221:B1222)</f>
        <v>82719</v>
      </c>
    </row>
    <row r="1224" spans="1:2" s="30" customFormat="1" x14ac:dyDescent="0.2">
      <c r="A1224" s="43" t="s">
        <v>614</v>
      </c>
      <c r="B1224" s="43"/>
    </row>
    <row r="1225" spans="1:2" s="30" customFormat="1" x14ac:dyDescent="0.2">
      <c r="A1225" s="118" t="s">
        <v>615</v>
      </c>
      <c r="B1225" s="43"/>
    </row>
    <row r="1226" spans="1:2" s="30" customFormat="1" x14ac:dyDescent="0.2">
      <c r="A1226" s="43" t="s">
        <v>612</v>
      </c>
      <c r="B1226" s="44">
        <f>B1229+B1232+B1235</f>
        <v>83502</v>
      </c>
    </row>
    <row r="1227" spans="1:2" s="30" customFormat="1" x14ac:dyDescent="0.2">
      <c r="A1227" s="43" t="s">
        <v>611</v>
      </c>
      <c r="B1227" s="44">
        <f>B1230+B1233+B1236</f>
        <v>82690</v>
      </c>
    </row>
    <row r="1228" spans="1:2" s="30" customFormat="1" x14ac:dyDescent="0.2">
      <c r="A1228" s="118" t="s">
        <v>616</v>
      </c>
      <c r="B1228" s="43"/>
    </row>
    <row r="1229" spans="1:2" s="30" customFormat="1" x14ac:dyDescent="0.2">
      <c r="A1229" s="43" t="s">
        <v>612</v>
      </c>
      <c r="B1229" s="44">
        <v>76137</v>
      </c>
    </row>
    <row r="1230" spans="1:2" s="30" customFormat="1" x14ac:dyDescent="0.2">
      <c r="A1230" s="43" t="s">
        <v>611</v>
      </c>
      <c r="B1230" s="44">
        <v>75530</v>
      </c>
    </row>
    <row r="1231" spans="1:2" s="30" customFormat="1" x14ac:dyDescent="0.2">
      <c r="A1231" s="118" t="s">
        <v>617</v>
      </c>
      <c r="B1231" s="43"/>
    </row>
    <row r="1232" spans="1:2" s="30" customFormat="1" x14ac:dyDescent="0.2">
      <c r="A1232" s="43" t="s">
        <v>612</v>
      </c>
      <c r="B1232" s="44">
        <v>2014</v>
      </c>
    </row>
    <row r="1233" spans="1:2" s="30" customFormat="1" x14ac:dyDescent="0.2">
      <c r="A1233" s="43" t="s">
        <v>611</v>
      </c>
      <c r="B1233" s="44">
        <v>1958</v>
      </c>
    </row>
    <row r="1234" spans="1:2" s="30" customFormat="1" x14ac:dyDescent="0.2">
      <c r="A1234" s="118" t="s">
        <v>618</v>
      </c>
      <c r="B1234" s="44"/>
    </row>
    <row r="1235" spans="1:2" s="30" customFormat="1" x14ac:dyDescent="0.2">
      <c r="A1235" s="43" t="s">
        <v>612</v>
      </c>
      <c r="B1235" s="44">
        <v>5351</v>
      </c>
    </row>
    <row r="1236" spans="1:2" s="30" customFormat="1" x14ac:dyDescent="0.2">
      <c r="A1236" s="43" t="s">
        <v>611</v>
      </c>
      <c r="B1236" s="44">
        <v>5202</v>
      </c>
    </row>
    <row r="1237" spans="1:2" s="30" customFormat="1" ht="14.25" x14ac:dyDescent="0.2">
      <c r="A1237" s="43" t="s">
        <v>897</v>
      </c>
      <c r="B1237" s="43"/>
    </row>
    <row r="1238" spans="1:2" s="30" customFormat="1" x14ac:dyDescent="0.2">
      <c r="A1238" s="57" t="s">
        <v>612</v>
      </c>
      <c r="B1238" s="44">
        <v>6192</v>
      </c>
    </row>
    <row r="1239" spans="1:2" s="30" customFormat="1" x14ac:dyDescent="0.2">
      <c r="A1239" s="121" t="s">
        <v>611</v>
      </c>
      <c r="B1239" s="117">
        <v>5773</v>
      </c>
    </row>
    <row r="1240" spans="1:2" s="30" customFormat="1" x14ac:dyDescent="0.2"/>
    <row r="1241" spans="1:2" s="177" customFormat="1" ht="39" customHeight="1" x14ac:dyDescent="0.2">
      <c r="A1241" s="316" t="s">
        <v>1143</v>
      </c>
      <c r="B1241" s="318"/>
    </row>
    <row r="1242" spans="1:2" s="177" customFormat="1" ht="24" customHeight="1" x14ac:dyDescent="0.2">
      <c r="A1242" s="319" t="s">
        <v>1144</v>
      </c>
      <c r="B1242" s="318"/>
    </row>
    <row r="1243" spans="1:2" s="177" customFormat="1" x14ac:dyDescent="0.2">
      <c r="A1243" s="259" t="s">
        <v>1145</v>
      </c>
    </row>
    <row r="1244" spans="1:2" s="177" customFormat="1" ht="25.5" customHeight="1" x14ac:dyDescent="0.2">
      <c r="A1244" s="319" t="s">
        <v>1146</v>
      </c>
      <c r="B1244" s="318"/>
    </row>
    <row r="1245" spans="1:2" s="30" customFormat="1" x14ac:dyDescent="0.2">
      <c r="A1245" s="8" t="s">
        <v>831</v>
      </c>
    </row>
    <row r="1246" spans="1:2" s="30" customFormat="1" x14ac:dyDescent="0.2">
      <c r="A1246" s="8"/>
    </row>
    <row r="1247" spans="1:2" s="30" customFormat="1" x14ac:dyDescent="0.2">
      <c r="A1247" s="8"/>
    </row>
    <row r="1248" spans="1:2" s="30" customFormat="1" ht="11.25" customHeight="1" x14ac:dyDescent="0.2">
      <c r="A1248" s="8"/>
    </row>
    <row r="1249" spans="1:2" s="30" customFormat="1" ht="18" customHeight="1" x14ac:dyDescent="0.25">
      <c r="A1249" s="314" t="s">
        <v>1176</v>
      </c>
      <c r="B1249" s="321"/>
    </row>
    <row r="1250" spans="1:2" x14ac:dyDescent="0.2">
      <c r="A1250" s="56"/>
      <c r="B1250" s="239">
        <v>1955</v>
      </c>
    </row>
    <row r="1251" spans="1:2" x14ac:dyDescent="0.2">
      <c r="A1251" s="87" t="s">
        <v>760</v>
      </c>
      <c r="B1251" s="30"/>
    </row>
    <row r="1252" spans="1:2" x14ac:dyDescent="0.2">
      <c r="A1252" s="43" t="s">
        <v>204</v>
      </c>
      <c r="B1252" s="44">
        <v>7149</v>
      </c>
    </row>
    <row r="1253" spans="1:2" x14ac:dyDescent="0.2">
      <c r="A1253" s="43" t="s">
        <v>205</v>
      </c>
      <c r="B1253" s="44">
        <v>6932</v>
      </c>
    </row>
    <row r="1254" spans="1:2" x14ac:dyDescent="0.2">
      <c r="A1254" s="43" t="s">
        <v>206</v>
      </c>
      <c r="B1254" s="44">
        <v>7589</v>
      </c>
    </row>
    <row r="1255" spans="1:2" x14ac:dyDescent="0.2">
      <c r="A1255" s="43" t="s">
        <v>207</v>
      </c>
      <c r="B1255" s="44">
        <v>7246</v>
      </c>
    </row>
    <row r="1256" spans="1:2" x14ac:dyDescent="0.2">
      <c r="A1256" s="43" t="s">
        <v>208</v>
      </c>
      <c r="B1256" s="44">
        <v>7925</v>
      </c>
    </row>
    <row r="1257" spans="1:2" x14ac:dyDescent="0.2">
      <c r="A1257" s="43" t="s">
        <v>209</v>
      </c>
      <c r="B1257" s="44">
        <v>7063</v>
      </c>
    </row>
    <row r="1258" spans="1:2" x14ac:dyDescent="0.2">
      <c r="A1258" s="43" t="s">
        <v>210</v>
      </c>
      <c r="B1258" s="44">
        <v>5898</v>
      </c>
    </row>
    <row r="1259" spans="1:2" x14ac:dyDescent="0.2">
      <c r="A1259" s="43" t="s">
        <v>211</v>
      </c>
      <c r="B1259" s="44">
        <v>5020</v>
      </c>
    </row>
    <row r="1260" spans="1:2" x14ac:dyDescent="0.2">
      <c r="A1260" s="43" t="s">
        <v>212</v>
      </c>
      <c r="B1260" s="44">
        <v>5672</v>
      </c>
    </row>
    <row r="1261" spans="1:2" x14ac:dyDescent="0.2">
      <c r="A1261" s="43" t="s">
        <v>213</v>
      </c>
      <c r="B1261" s="44">
        <v>8501</v>
      </c>
    </row>
    <row r="1262" spans="1:2" x14ac:dyDescent="0.2">
      <c r="A1262" s="43" t="s">
        <v>214</v>
      </c>
      <c r="B1262" s="44">
        <v>7990</v>
      </c>
    </row>
    <row r="1263" spans="1:2" x14ac:dyDescent="0.2">
      <c r="A1263" s="43" t="s">
        <v>215</v>
      </c>
      <c r="B1263" s="44">
        <v>6618</v>
      </c>
    </row>
    <row r="1264" spans="1:2" x14ac:dyDescent="0.2">
      <c r="A1264" s="57" t="s">
        <v>4</v>
      </c>
      <c r="B1264" s="71">
        <f>SUM(B1252:B1263)</f>
        <v>83603</v>
      </c>
    </row>
    <row r="1265" spans="1:2" x14ac:dyDescent="0.2">
      <c r="A1265" s="30"/>
      <c r="B1265" s="30"/>
    </row>
    <row r="1266" spans="1:2" s="30" customFormat="1" ht="15" x14ac:dyDescent="0.25">
      <c r="A1266" s="99" t="s">
        <v>761</v>
      </c>
    </row>
    <row r="1267" spans="1:2" s="30" customFormat="1" x14ac:dyDescent="0.2">
      <c r="A1267" s="43" t="s">
        <v>204</v>
      </c>
      <c r="B1267" s="44">
        <v>7089</v>
      </c>
    </row>
    <row r="1268" spans="1:2" s="30" customFormat="1" x14ac:dyDescent="0.2">
      <c r="A1268" s="43" t="s">
        <v>205</v>
      </c>
      <c r="B1268" s="44">
        <v>6866</v>
      </c>
    </row>
    <row r="1269" spans="1:2" s="30" customFormat="1" x14ac:dyDescent="0.2">
      <c r="A1269" s="43" t="s">
        <v>206</v>
      </c>
      <c r="B1269" s="44">
        <v>7525</v>
      </c>
    </row>
    <row r="1270" spans="1:2" s="30" customFormat="1" x14ac:dyDescent="0.2">
      <c r="A1270" s="43" t="s">
        <v>207</v>
      </c>
      <c r="B1270" s="44">
        <v>7180</v>
      </c>
    </row>
    <row r="1271" spans="1:2" s="30" customFormat="1" x14ac:dyDescent="0.2">
      <c r="A1271" s="43" t="s">
        <v>208</v>
      </c>
      <c r="B1271" s="44">
        <v>7839</v>
      </c>
    </row>
    <row r="1272" spans="1:2" s="30" customFormat="1" x14ac:dyDescent="0.2">
      <c r="A1272" s="43" t="s">
        <v>209</v>
      </c>
      <c r="B1272" s="44">
        <v>6985</v>
      </c>
    </row>
    <row r="1273" spans="1:2" s="30" customFormat="1" x14ac:dyDescent="0.2">
      <c r="A1273" s="43" t="s">
        <v>210</v>
      </c>
      <c r="B1273" s="44">
        <v>5806</v>
      </c>
    </row>
    <row r="1274" spans="1:2" s="30" customFormat="1" x14ac:dyDescent="0.2">
      <c r="A1274" s="43" t="s">
        <v>211</v>
      </c>
      <c r="B1274" s="44">
        <v>4953</v>
      </c>
    </row>
    <row r="1275" spans="1:2" s="30" customFormat="1" x14ac:dyDescent="0.2">
      <c r="A1275" s="43" t="s">
        <v>212</v>
      </c>
      <c r="B1275" s="44">
        <v>5615</v>
      </c>
    </row>
    <row r="1276" spans="1:2" s="30" customFormat="1" x14ac:dyDescent="0.2">
      <c r="A1276" s="43" t="s">
        <v>213</v>
      </c>
      <c r="B1276" s="44">
        <v>8439</v>
      </c>
    </row>
    <row r="1277" spans="1:2" s="30" customFormat="1" x14ac:dyDescent="0.2">
      <c r="A1277" s="43" t="s">
        <v>214</v>
      </c>
      <c r="B1277" s="44">
        <v>7889</v>
      </c>
    </row>
    <row r="1278" spans="1:2" s="30" customFormat="1" x14ac:dyDescent="0.2">
      <c r="A1278" s="43" t="s">
        <v>215</v>
      </c>
      <c r="B1278" s="44">
        <v>6533</v>
      </c>
    </row>
    <row r="1279" spans="1:2" s="30" customFormat="1" x14ac:dyDescent="0.2">
      <c r="A1279" s="121" t="s">
        <v>4</v>
      </c>
      <c r="B1279" s="117">
        <f>SUM(B1267:B1278)</f>
        <v>82719</v>
      </c>
    </row>
    <row r="1280" spans="1:2" s="30" customFormat="1" x14ac:dyDescent="0.2"/>
    <row r="1281" spans="1:2" s="30" customFormat="1" x14ac:dyDescent="0.2">
      <c r="A1281" s="8" t="s">
        <v>831</v>
      </c>
    </row>
    <row r="1282" spans="1:2" s="30" customFormat="1" x14ac:dyDescent="0.2">
      <c r="A1282" s="8"/>
    </row>
    <row r="1283" spans="1:2" s="30" customFormat="1" x14ac:dyDescent="0.2">
      <c r="A1283" s="8"/>
    </row>
    <row r="1284" spans="1:2" s="30" customFormat="1" x14ac:dyDescent="0.2">
      <c r="A1284" s="8"/>
    </row>
    <row r="1285" spans="1:2" s="30" customFormat="1" ht="54" customHeight="1" x14ac:dyDescent="0.25">
      <c r="A1285" s="314" t="s">
        <v>1181</v>
      </c>
      <c r="B1285" s="321"/>
    </row>
    <row r="1286" spans="1:2" s="30" customFormat="1" x14ac:dyDescent="0.2">
      <c r="A1286" s="56"/>
      <c r="B1286" s="239">
        <v>1955</v>
      </c>
    </row>
    <row r="1287" spans="1:2" s="30" customFormat="1" x14ac:dyDescent="0.2">
      <c r="A1287" s="43" t="s">
        <v>357</v>
      </c>
    </row>
    <row r="1288" spans="1:2" s="30" customFormat="1" x14ac:dyDescent="0.2">
      <c r="A1288" s="201" t="s">
        <v>41</v>
      </c>
    </row>
    <row r="1289" spans="1:2" s="30" customFormat="1" x14ac:dyDescent="0.2">
      <c r="A1289" s="43" t="s">
        <v>612</v>
      </c>
      <c r="B1289" s="43">
        <v>100</v>
      </c>
    </row>
    <row r="1290" spans="1:2" s="30" customFormat="1" x14ac:dyDescent="0.2">
      <c r="A1290" s="43" t="s">
        <v>611</v>
      </c>
      <c r="B1290" s="43">
        <v>83</v>
      </c>
    </row>
    <row r="1291" spans="1:2" s="30" customFormat="1" x14ac:dyDescent="0.2">
      <c r="A1291" s="201" t="s">
        <v>608</v>
      </c>
      <c r="B1291" s="43"/>
    </row>
    <row r="1292" spans="1:2" s="30" customFormat="1" x14ac:dyDescent="0.2">
      <c r="A1292" s="43" t="s">
        <v>612</v>
      </c>
      <c r="B1292" s="44">
        <v>9524</v>
      </c>
    </row>
    <row r="1293" spans="1:2" s="30" customFormat="1" x14ac:dyDescent="0.2">
      <c r="A1293" s="43" t="s">
        <v>611</v>
      </c>
      <c r="B1293" s="44">
        <v>8851</v>
      </c>
    </row>
    <row r="1294" spans="1:2" s="30" customFormat="1" x14ac:dyDescent="0.2">
      <c r="A1294" s="118" t="s">
        <v>898</v>
      </c>
      <c r="B1294" s="44"/>
    </row>
    <row r="1295" spans="1:2" s="30" customFormat="1" x14ac:dyDescent="0.2">
      <c r="A1295" s="43" t="s">
        <v>612</v>
      </c>
      <c r="B1295" s="44">
        <v>83603</v>
      </c>
    </row>
    <row r="1296" spans="1:2" s="30" customFormat="1" x14ac:dyDescent="0.2">
      <c r="A1296" s="43" t="s">
        <v>611</v>
      </c>
      <c r="B1296" s="44">
        <v>82719</v>
      </c>
    </row>
    <row r="1297" spans="1:2" s="30" customFormat="1" x14ac:dyDescent="0.2">
      <c r="A1297" s="177" t="s">
        <v>9</v>
      </c>
      <c r="B1297" s="43"/>
    </row>
    <row r="1298" spans="1:2" s="30" customFormat="1" x14ac:dyDescent="0.2">
      <c r="A1298" s="201" t="s">
        <v>41</v>
      </c>
      <c r="B1298" s="43"/>
    </row>
    <row r="1299" spans="1:2" s="30" customFormat="1" x14ac:dyDescent="0.2">
      <c r="A1299" s="43" t="s">
        <v>612</v>
      </c>
      <c r="B1299" s="43">
        <v>12</v>
      </c>
    </row>
    <row r="1300" spans="1:2" s="30" customFormat="1" x14ac:dyDescent="0.2">
      <c r="A1300" s="43" t="s">
        <v>611</v>
      </c>
      <c r="B1300" s="43">
        <v>8</v>
      </c>
    </row>
    <row r="1301" spans="1:2" s="30" customFormat="1" x14ac:dyDescent="0.2">
      <c r="A1301" s="201" t="s">
        <v>608</v>
      </c>
      <c r="B1301" s="43"/>
    </row>
    <row r="1302" spans="1:2" s="30" customFormat="1" x14ac:dyDescent="0.2">
      <c r="A1302" s="43" t="s">
        <v>612</v>
      </c>
      <c r="B1302" s="44">
        <v>2793</v>
      </c>
    </row>
    <row r="1303" spans="1:2" s="30" customFormat="1" x14ac:dyDescent="0.2">
      <c r="A1303" s="43" t="s">
        <v>611</v>
      </c>
      <c r="B1303" s="44">
        <v>2752</v>
      </c>
    </row>
    <row r="1304" spans="1:2" s="30" customFormat="1" x14ac:dyDescent="0.2">
      <c r="A1304" s="201" t="s">
        <v>1015</v>
      </c>
      <c r="B1304" s="44"/>
    </row>
    <row r="1305" spans="1:2" s="30" customFormat="1" x14ac:dyDescent="0.2">
      <c r="A1305" s="43" t="s">
        <v>612</v>
      </c>
      <c r="B1305" s="218">
        <v>99.5</v>
      </c>
    </row>
    <row r="1306" spans="1:2" s="30" customFormat="1" x14ac:dyDescent="0.2">
      <c r="A1306" s="43" t="s">
        <v>611</v>
      </c>
      <c r="B1306" s="219">
        <v>100</v>
      </c>
    </row>
    <row r="1307" spans="1:2" s="30" customFormat="1" x14ac:dyDescent="0.2">
      <c r="A1307" s="118" t="s">
        <v>227</v>
      </c>
    </row>
    <row r="1308" spans="1:2" s="30" customFormat="1" x14ac:dyDescent="0.2">
      <c r="A1308" s="43" t="s">
        <v>612</v>
      </c>
      <c r="B1308" s="44">
        <v>21123</v>
      </c>
    </row>
    <row r="1309" spans="1:2" s="30" customFormat="1" x14ac:dyDescent="0.2">
      <c r="A1309" s="43" t="s">
        <v>611</v>
      </c>
      <c r="B1309" s="44">
        <v>20968</v>
      </c>
    </row>
    <row r="1310" spans="1:2" s="30" customFormat="1" x14ac:dyDescent="0.2">
      <c r="A1310" s="43" t="s">
        <v>620</v>
      </c>
    </row>
    <row r="1311" spans="1:2" s="30" customFormat="1" x14ac:dyDescent="0.2">
      <c r="A1311" s="201" t="s">
        <v>41</v>
      </c>
      <c r="B1311" s="43"/>
    </row>
    <row r="1312" spans="1:2" s="30" customFormat="1" x14ac:dyDescent="0.2">
      <c r="A1312" s="43" t="s">
        <v>612</v>
      </c>
      <c r="B1312" s="43">
        <v>40</v>
      </c>
    </row>
    <row r="1313" spans="1:2" s="30" customFormat="1" x14ac:dyDescent="0.2">
      <c r="A1313" s="43" t="s">
        <v>611</v>
      </c>
      <c r="B1313" s="43">
        <v>39</v>
      </c>
    </row>
    <row r="1314" spans="1:2" s="30" customFormat="1" x14ac:dyDescent="0.2">
      <c r="A1314" s="201" t="s">
        <v>608</v>
      </c>
      <c r="B1314" s="43"/>
    </row>
    <row r="1315" spans="1:2" s="30" customFormat="1" x14ac:dyDescent="0.2">
      <c r="A1315" s="43" t="s">
        <v>612</v>
      </c>
      <c r="B1315" s="44">
        <v>1516</v>
      </c>
    </row>
    <row r="1316" spans="1:2" s="30" customFormat="1" x14ac:dyDescent="0.2">
      <c r="A1316" s="43" t="s">
        <v>611</v>
      </c>
      <c r="B1316" s="44">
        <v>1513</v>
      </c>
    </row>
    <row r="1317" spans="1:2" s="30" customFormat="1" x14ac:dyDescent="0.2">
      <c r="A1317" s="201" t="s">
        <v>1015</v>
      </c>
      <c r="B1317" s="44"/>
    </row>
    <row r="1318" spans="1:2" s="30" customFormat="1" x14ac:dyDescent="0.2">
      <c r="A1318" s="43" t="s">
        <v>612</v>
      </c>
      <c r="B1318" s="218">
        <v>38.799999999999997</v>
      </c>
    </row>
    <row r="1319" spans="1:2" s="30" customFormat="1" x14ac:dyDescent="0.2">
      <c r="A1319" s="43" t="s">
        <v>611</v>
      </c>
      <c r="B1319" s="218">
        <v>83.7</v>
      </c>
    </row>
    <row r="1320" spans="1:2" s="30" customFormat="1" x14ac:dyDescent="0.2">
      <c r="A1320" s="118" t="s">
        <v>227</v>
      </c>
    </row>
    <row r="1321" spans="1:2" s="30" customFormat="1" x14ac:dyDescent="0.2">
      <c r="A1321" s="43" t="s">
        <v>612</v>
      </c>
      <c r="B1321" s="44">
        <v>31462</v>
      </c>
    </row>
    <row r="1322" spans="1:2" s="30" customFormat="1" x14ac:dyDescent="0.2">
      <c r="A1322" s="43" t="s">
        <v>611</v>
      </c>
      <c r="B1322" s="44">
        <v>31442</v>
      </c>
    </row>
    <row r="1323" spans="1:2" s="30" customFormat="1" x14ac:dyDescent="0.2">
      <c r="A1323" s="43" t="s">
        <v>621</v>
      </c>
      <c r="B1323" s="44"/>
    </row>
    <row r="1324" spans="1:2" s="30" customFormat="1" x14ac:dyDescent="0.2">
      <c r="A1324" s="201" t="s">
        <v>41</v>
      </c>
      <c r="B1324" s="44"/>
    </row>
    <row r="1325" spans="1:2" s="30" customFormat="1" x14ac:dyDescent="0.2">
      <c r="A1325" s="43" t="s">
        <v>612</v>
      </c>
      <c r="B1325" s="43">
        <v>24</v>
      </c>
    </row>
    <row r="1326" spans="1:2" s="30" customFormat="1" x14ac:dyDescent="0.2">
      <c r="A1326" s="43" t="s">
        <v>611</v>
      </c>
      <c r="B1326" s="44">
        <v>20</v>
      </c>
    </row>
    <row r="1327" spans="1:2" s="30" customFormat="1" x14ac:dyDescent="0.2">
      <c r="A1327" s="201" t="s">
        <v>608</v>
      </c>
      <c r="B1327" s="43"/>
    </row>
    <row r="1328" spans="1:2" s="30" customFormat="1" x14ac:dyDescent="0.2">
      <c r="A1328" s="43" t="s">
        <v>612</v>
      </c>
      <c r="B1328" s="44">
        <v>3829</v>
      </c>
    </row>
    <row r="1329" spans="1:2" s="30" customFormat="1" x14ac:dyDescent="0.2">
      <c r="A1329" s="43" t="s">
        <v>611</v>
      </c>
      <c r="B1329" s="44">
        <v>3307</v>
      </c>
    </row>
    <row r="1330" spans="1:2" s="30" customFormat="1" x14ac:dyDescent="0.2">
      <c r="A1330" s="201" t="s">
        <v>1015</v>
      </c>
      <c r="B1330" s="44"/>
    </row>
    <row r="1331" spans="1:2" s="30" customFormat="1" x14ac:dyDescent="0.2">
      <c r="A1331" s="43" t="s">
        <v>612</v>
      </c>
      <c r="B1331" s="218">
        <v>45.8</v>
      </c>
    </row>
    <row r="1332" spans="1:2" s="30" customFormat="1" x14ac:dyDescent="0.2">
      <c r="A1332" s="43" t="s">
        <v>611</v>
      </c>
      <c r="B1332" s="218">
        <v>80.7</v>
      </c>
    </row>
    <row r="1333" spans="1:2" s="30" customFormat="1" x14ac:dyDescent="0.2">
      <c r="A1333" s="118" t="s">
        <v>227</v>
      </c>
      <c r="B1333" s="44"/>
    </row>
    <row r="1334" spans="1:2" s="30" customFormat="1" x14ac:dyDescent="0.2">
      <c r="A1334" s="43" t="s">
        <v>612</v>
      </c>
      <c r="B1334" s="44">
        <v>27280</v>
      </c>
    </row>
    <row r="1335" spans="1:2" s="30" customFormat="1" x14ac:dyDescent="0.2">
      <c r="A1335" s="43" t="s">
        <v>611</v>
      </c>
      <c r="B1335" s="44">
        <v>26930</v>
      </c>
    </row>
    <row r="1336" spans="1:2" s="30" customFormat="1" x14ac:dyDescent="0.2">
      <c r="A1336" s="118" t="s">
        <v>622</v>
      </c>
      <c r="B1336" s="44"/>
    </row>
    <row r="1337" spans="1:2" s="30" customFormat="1" x14ac:dyDescent="0.2">
      <c r="A1337" s="201" t="s">
        <v>41</v>
      </c>
      <c r="B1337" s="44"/>
    </row>
    <row r="1338" spans="1:2" s="30" customFormat="1" x14ac:dyDescent="0.2">
      <c r="A1338" s="43" t="s">
        <v>612</v>
      </c>
      <c r="B1338" s="44">
        <v>24</v>
      </c>
    </row>
    <row r="1339" spans="1:2" s="30" customFormat="1" x14ac:dyDescent="0.2">
      <c r="A1339" s="43" t="s">
        <v>611</v>
      </c>
      <c r="B1339" s="44">
        <v>16</v>
      </c>
    </row>
    <row r="1340" spans="1:2" s="30" customFormat="1" x14ac:dyDescent="0.2">
      <c r="A1340" s="201" t="s">
        <v>608</v>
      </c>
      <c r="B1340" s="44"/>
    </row>
    <row r="1341" spans="1:2" s="30" customFormat="1" x14ac:dyDescent="0.2">
      <c r="A1341" s="43" t="s">
        <v>612</v>
      </c>
      <c r="B1341" s="44">
        <v>1386</v>
      </c>
    </row>
    <row r="1342" spans="1:2" s="30" customFormat="1" x14ac:dyDescent="0.2">
      <c r="A1342" s="43" t="s">
        <v>611</v>
      </c>
      <c r="B1342" s="44">
        <v>1279</v>
      </c>
    </row>
    <row r="1343" spans="1:2" s="30" customFormat="1" x14ac:dyDescent="0.2">
      <c r="A1343" s="118" t="s">
        <v>227</v>
      </c>
      <c r="B1343" s="44"/>
    </row>
    <row r="1344" spans="1:2" s="30" customFormat="1" x14ac:dyDescent="0.2">
      <c r="A1344" s="43" t="s">
        <v>612</v>
      </c>
      <c r="B1344" s="44">
        <v>3738</v>
      </c>
    </row>
    <row r="1345" spans="1:2" s="30" customFormat="1" x14ac:dyDescent="0.2">
      <c r="A1345" s="121" t="s">
        <v>611</v>
      </c>
      <c r="B1345" s="117">
        <v>3379</v>
      </c>
    </row>
    <row r="1346" spans="1:2" s="30" customFormat="1" x14ac:dyDescent="0.2"/>
    <row r="1347" spans="1:2" s="30" customFormat="1" x14ac:dyDescent="0.2">
      <c r="A1347" s="8" t="s">
        <v>831</v>
      </c>
    </row>
    <row r="1348" spans="1:2" s="30" customFormat="1" x14ac:dyDescent="0.2">
      <c r="A1348" s="8"/>
    </row>
    <row r="1349" spans="1:2" s="30" customFormat="1" x14ac:dyDescent="0.2">
      <c r="A1349" s="8"/>
    </row>
    <row r="1351" spans="1:2" ht="50.25" customHeight="1" x14ac:dyDescent="0.25">
      <c r="A1351" s="314" t="s">
        <v>1182</v>
      </c>
      <c r="B1351" s="321"/>
    </row>
    <row r="1352" spans="1:2" x14ac:dyDescent="0.2">
      <c r="A1352" s="56"/>
      <c r="B1352" s="239">
        <v>1955</v>
      </c>
    </row>
    <row r="1353" spans="1:2" x14ac:dyDescent="0.2">
      <c r="A1353" s="211" t="s">
        <v>627</v>
      </c>
      <c r="B1353" s="80"/>
    </row>
    <row r="1354" spans="1:2" x14ac:dyDescent="0.2">
      <c r="A1354" s="209" t="s">
        <v>357</v>
      </c>
      <c r="B1354" s="80"/>
    </row>
    <row r="1355" spans="1:2" x14ac:dyDescent="0.2">
      <c r="A1355" s="114" t="s">
        <v>41</v>
      </c>
      <c r="B1355" s="30"/>
    </row>
    <row r="1356" spans="1:2" x14ac:dyDescent="0.2">
      <c r="A1356" s="100" t="s">
        <v>612</v>
      </c>
      <c r="B1356" s="71">
        <v>100</v>
      </c>
    </row>
    <row r="1357" spans="1:2" x14ac:dyDescent="0.2">
      <c r="A1357" s="100" t="s">
        <v>611</v>
      </c>
      <c r="B1357" s="71">
        <v>83</v>
      </c>
    </row>
    <row r="1358" spans="1:2" x14ac:dyDescent="0.2">
      <c r="A1358" s="114" t="s">
        <v>608</v>
      </c>
      <c r="B1358" s="71"/>
    </row>
    <row r="1359" spans="1:2" x14ac:dyDescent="0.2">
      <c r="A1359" s="100" t="s">
        <v>612</v>
      </c>
      <c r="B1359" s="71">
        <v>9524</v>
      </c>
    </row>
    <row r="1360" spans="1:2" x14ac:dyDescent="0.2">
      <c r="A1360" s="100" t="s">
        <v>611</v>
      </c>
      <c r="B1360" s="71">
        <v>8851</v>
      </c>
    </row>
    <row r="1361" spans="1:2" x14ac:dyDescent="0.2">
      <c r="A1361" s="114" t="s">
        <v>227</v>
      </c>
      <c r="B1361" s="71"/>
    </row>
    <row r="1362" spans="1:2" x14ac:dyDescent="0.2">
      <c r="A1362" s="100" t="s">
        <v>612</v>
      </c>
      <c r="B1362" s="71">
        <v>83603</v>
      </c>
    </row>
    <row r="1363" spans="1:2" x14ac:dyDescent="0.2">
      <c r="A1363" s="100" t="s">
        <v>611</v>
      </c>
      <c r="B1363" s="71">
        <v>82719</v>
      </c>
    </row>
    <row r="1364" spans="1:2" x14ac:dyDescent="0.2">
      <c r="A1364" s="210" t="s">
        <v>624</v>
      </c>
      <c r="B1364" s="71"/>
    </row>
    <row r="1365" spans="1:2" x14ac:dyDescent="0.2">
      <c r="A1365" s="114" t="s">
        <v>41</v>
      </c>
      <c r="B1365" s="71"/>
    </row>
    <row r="1366" spans="1:2" x14ac:dyDescent="0.2">
      <c r="A1366" s="100" t="s">
        <v>612</v>
      </c>
      <c r="B1366" s="71">
        <v>20</v>
      </c>
    </row>
    <row r="1367" spans="1:2" x14ac:dyDescent="0.2">
      <c r="A1367" s="100" t="s">
        <v>611</v>
      </c>
      <c r="B1367" s="71">
        <v>17</v>
      </c>
    </row>
    <row r="1368" spans="1:2" x14ac:dyDescent="0.2">
      <c r="A1368" s="114" t="s">
        <v>608</v>
      </c>
      <c r="B1368" s="71"/>
    </row>
    <row r="1369" spans="1:2" x14ac:dyDescent="0.2">
      <c r="A1369" s="100" t="s">
        <v>612</v>
      </c>
      <c r="B1369" s="71">
        <v>3533</v>
      </c>
    </row>
    <row r="1370" spans="1:2" x14ac:dyDescent="0.2">
      <c r="A1370" s="100" t="s">
        <v>611</v>
      </c>
      <c r="B1370" s="71">
        <v>3498</v>
      </c>
    </row>
    <row r="1371" spans="1:2" x14ac:dyDescent="0.2">
      <c r="A1371" s="114" t="s">
        <v>227</v>
      </c>
      <c r="B1371" s="80"/>
    </row>
    <row r="1372" spans="1:2" x14ac:dyDescent="0.2">
      <c r="A1372" s="115" t="s">
        <v>424</v>
      </c>
      <c r="B1372" s="80">
        <v>18619</v>
      </c>
    </row>
    <row r="1373" spans="1:2" x14ac:dyDescent="0.2">
      <c r="A1373" s="115" t="s">
        <v>425</v>
      </c>
      <c r="B1373" s="80">
        <v>18310</v>
      </c>
    </row>
    <row r="1374" spans="1:2" x14ac:dyDescent="0.2">
      <c r="A1374" s="210" t="s">
        <v>625</v>
      </c>
      <c r="B1374" s="64"/>
    </row>
    <row r="1375" spans="1:2" x14ac:dyDescent="0.2">
      <c r="A1375" s="114" t="s">
        <v>41</v>
      </c>
      <c r="B1375" s="64"/>
    </row>
    <row r="1376" spans="1:2" x14ac:dyDescent="0.2">
      <c r="A1376" s="100" t="s">
        <v>612</v>
      </c>
      <c r="B1376" s="80">
        <v>5</v>
      </c>
    </row>
    <row r="1377" spans="1:2" x14ac:dyDescent="0.2">
      <c r="A1377" s="100" t="s">
        <v>611</v>
      </c>
      <c r="B1377" s="80">
        <v>4</v>
      </c>
    </row>
    <row r="1378" spans="1:2" x14ac:dyDescent="0.2">
      <c r="A1378" s="114" t="s">
        <v>608</v>
      </c>
      <c r="B1378" s="80"/>
    </row>
    <row r="1379" spans="1:2" x14ac:dyDescent="0.2">
      <c r="A1379" s="100" t="s">
        <v>612</v>
      </c>
      <c r="B1379" s="80">
        <v>1984</v>
      </c>
    </row>
    <row r="1380" spans="1:2" x14ac:dyDescent="0.2">
      <c r="A1380" s="100" t="s">
        <v>611</v>
      </c>
      <c r="B1380" s="80">
        <v>1964</v>
      </c>
    </row>
    <row r="1381" spans="1:2" x14ac:dyDescent="0.2">
      <c r="A1381" s="114" t="s">
        <v>227</v>
      </c>
      <c r="B1381" s="80"/>
    </row>
    <row r="1382" spans="1:2" x14ac:dyDescent="0.2">
      <c r="A1382" s="100" t="s">
        <v>612</v>
      </c>
      <c r="B1382" s="80">
        <v>15069</v>
      </c>
    </row>
    <row r="1383" spans="1:2" x14ac:dyDescent="0.2">
      <c r="A1383" s="100" t="s">
        <v>611</v>
      </c>
      <c r="B1383" s="80">
        <v>16036</v>
      </c>
    </row>
    <row r="1384" spans="1:2" x14ac:dyDescent="0.2">
      <c r="A1384" s="210" t="s">
        <v>626</v>
      </c>
      <c r="B1384" s="80"/>
    </row>
    <row r="1385" spans="1:2" x14ac:dyDescent="0.2">
      <c r="A1385" s="114" t="s">
        <v>41</v>
      </c>
      <c r="B1385" s="80"/>
    </row>
    <row r="1386" spans="1:2" x14ac:dyDescent="0.2">
      <c r="A1386" s="100" t="s">
        <v>612</v>
      </c>
      <c r="B1386" s="80">
        <v>9</v>
      </c>
    </row>
    <row r="1387" spans="1:2" x14ac:dyDescent="0.2">
      <c r="A1387" s="100" t="s">
        <v>611</v>
      </c>
      <c r="B1387" s="80">
        <v>5</v>
      </c>
    </row>
    <row r="1388" spans="1:2" x14ac:dyDescent="0.2">
      <c r="A1388" s="114" t="s">
        <v>608</v>
      </c>
      <c r="B1388" s="116"/>
    </row>
    <row r="1389" spans="1:2" x14ac:dyDescent="0.2">
      <c r="A1389" s="100" t="s">
        <v>612</v>
      </c>
      <c r="B1389" s="116">
        <v>233</v>
      </c>
    </row>
    <row r="1390" spans="1:2" x14ac:dyDescent="0.2">
      <c r="A1390" s="100" t="s">
        <v>611</v>
      </c>
      <c r="B1390" s="116">
        <v>161</v>
      </c>
    </row>
    <row r="1391" spans="1:2" x14ac:dyDescent="0.2">
      <c r="A1391" s="114" t="s">
        <v>227</v>
      </c>
      <c r="B1391" s="80"/>
    </row>
    <row r="1392" spans="1:2" x14ac:dyDescent="0.2">
      <c r="A1392" s="100" t="s">
        <v>612</v>
      </c>
      <c r="B1392" s="116">
        <v>6216</v>
      </c>
    </row>
    <row r="1393" spans="1:2" x14ac:dyDescent="0.2">
      <c r="A1393" s="100" t="s">
        <v>611</v>
      </c>
      <c r="B1393" s="116">
        <v>6073</v>
      </c>
    </row>
    <row r="1394" spans="1:2" x14ac:dyDescent="0.2">
      <c r="A1394" s="210" t="s">
        <v>499</v>
      </c>
      <c r="B1394" s="80"/>
    </row>
    <row r="1395" spans="1:2" x14ac:dyDescent="0.2">
      <c r="A1395" s="114" t="s">
        <v>41</v>
      </c>
      <c r="B1395" s="80"/>
    </row>
    <row r="1396" spans="1:2" x14ac:dyDescent="0.2">
      <c r="A1396" s="100" t="s">
        <v>612</v>
      </c>
      <c r="B1396" s="80">
        <v>65</v>
      </c>
    </row>
    <row r="1397" spans="1:2" x14ac:dyDescent="0.2">
      <c r="A1397" s="100" t="s">
        <v>611</v>
      </c>
      <c r="B1397" s="103">
        <v>57</v>
      </c>
    </row>
    <row r="1398" spans="1:2" x14ac:dyDescent="0.2">
      <c r="A1398" s="114" t="s">
        <v>608</v>
      </c>
      <c r="B1398" s="103"/>
    </row>
    <row r="1399" spans="1:2" x14ac:dyDescent="0.2">
      <c r="A1399" s="100" t="s">
        <v>612</v>
      </c>
      <c r="B1399" s="66">
        <v>3759</v>
      </c>
    </row>
    <row r="1400" spans="1:2" x14ac:dyDescent="0.2">
      <c r="A1400" s="100" t="s">
        <v>611</v>
      </c>
      <c r="B1400" s="66">
        <v>3228</v>
      </c>
    </row>
    <row r="1401" spans="1:2" x14ac:dyDescent="0.2">
      <c r="A1401" s="114" t="s">
        <v>227</v>
      </c>
      <c r="B1401" s="30"/>
    </row>
    <row r="1402" spans="1:2" x14ac:dyDescent="0.2">
      <c r="A1402" s="100" t="s">
        <v>612</v>
      </c>
      <c r="B1402" s="66">
        <v>42690</v>
      </c>
    </row>
    <row r="1403" spans="1:2" x14ac:dyDescent="0.2">
      <c r="A1403" s="149" t="s">
        <v>611</v>
      </c>
      <c r="B1403" s="109">
        <v>42300</v>
      </c>
    </row>
    <row r="1404" spans="1:2" x14ac:dyDescent="0.2">
      <c r="A1404" s="30"/>
      <c r="B1404" s="30"/>
    </row>
    <row r="1405" spans="1:2" x14ac:dyDescent="0.2">
      <c r="A1405" s="8" t="s">
        <v>831</v>
      </c>
      <c r="B1405" s="30"/>
    </row>
    <row r="1406" spans="1:2" s="30" customFormat="1" x14ac:dyDescent="0.2">
      <c r="A1406" s="8"/>
    </row>
    <row r="1407" spans="1:2" s="30" customFormat="1" x14ac:dyDescent="0.2">
      <c r="A1407" s="8"/>
    </row>
    <row r="1408" spans="1:2" s="30" customFormat="1" x14ac:dyDescent="0.2">
      <c r="A1408" s="8"/>
    </row>
    <row r="1409" spans="1:2" s="30" customFormat="1" ht="48.75" customHeight="1" x14ac:dyDescent="0.25">
      <c r="A1409" s="314" t="s">
        <v>1178</v>
      </c>
      <c r="B1409" s="321"/>
    </row>
    <row r="1410" spans="1:2" s="30" customFormat="1" x14ac:dyDescent="0.2">
      <c r="A1410" s="56"/>
      <c r="B1410" s="239">
        <v>1955</v>
      </c>
    </row>
    <row r="1411" spans="1:2" s="30" customFormat="1" x14ac:dyDescent="0.2">
      <c r="A1411" s="43" t="s">
        <v>628</v>
      </c>
      <c r="B1411" s="43"/>
    </row>
    <row r="1412" spans="1:2" s="30" customFormat="1" x14ac:dyDescent="0.2">
      <c r="A1412" s="150" t="s">
        <v>612</v>
      </c>
      <c r="B1412" s="44">
        <v>83603</v>
      </c>
    </row>
    <row r="1413" spans="1:2" s="30" customFormat="1" x14ac:dyDescent="0.2">
      <c r="A1413" s="150" t="s">
        <v>611</v>
      </c>
      <c r="B1413" s="44">
        <v>82719</v>
      </c>
    </row>
    <row r="1414" spans="1:2" s="30" customFormat="1" x14ac:dyDescent="0.2">
      <c r="A1414" s="43" t="s">
        <v>629</v>
      </c>
      <c r="B1414" s="43"/>
    </row>
    <row r="1415" spans="1:2" s="30" customFormat="1" x14ac:dyDescent="0.2">
      <c r="A1415" s="150" t="s">
        <v>612</v>
      </c>
      <c r="B1415" s="44">
        <v>62126</v>
      </c>
    </row>
    <row r="1416" spans="1:2" s="30" customFormat="1" x14ac:dyDescent="0.2">
      <c r="A1416" s="150" t="s">
        <v>611</v>
      </c>
      <c r="B1416" s="44">
        <v>61652</v>
      </c>
    </row>
    <row r="1417" spans="1:2" s="30" customFormat="1" x14ac:dyDescent="0.2">
      <c r="A1417" s="150" t="s">
        <v>630</v>
      </c>
      <c r="B1417" s="43"/>
    </row>
    <row r="1418" spans="1:2" s="30" customFormat="1" x14ac:dyDescent="0.2">
      <c r="A1418" s="150" t="s">
        <v>612</v>
      </c>
      <c r="B1418" s="44">
        <v>21395</v>
      </c>
    </row>
    <row r="1419" spans="1:2" s="30" customFormat="1" x14ac:dyDescent="0.2">
      <c r="A1419" s="150" t="s">
        <v>611</v>
      </c>
      <c r="B1419" s="44">
        <v>20989</v>
      </c>
    </row>
    <row r="1420" spans="1:2" s="30" customFormat="1" x14ac:dyDescent="0.2">
      <c r="A1420" s="150" t="s">
        <v>631</v>
      </c>
      <c r="B1420" s="43"/>
    </row>
    <row r="1421" spans="1:2" s="30" customFormat="1" x14ac:dyDescent="0.2">
      <c r="A1421" s="150" t="s">
        <v>612</v>
      </c>
      <c r="B1421" s="44">
        <v>82</v>
      </c>
    </row>
    <row r="1422" spans="1:2" s="30" customFormat="1" x14ac:dyDescent="0.2">
      <c r="A1422" s="152" t="s">
        <v>611</v>
      </c>
      <c r="B1422" s="117">
        <v>78</v>
      </c>
    </row>
    <row r="1423" spans="1:2" s="30" customFormat="1" x14ac:dyDescent="0.2"/>
    <row r="1424" spans="1:2" s="30" customFormat="1" x14ac:dyDescent="0.2">
      <c r="A1424" s="8" t="s">
        <v>831</v>
      </c>
    </row>
  </sheetData>
  <mergeCells count="11">
    <mergeCell ref="A25:B25"/>
    <mergeCell ref="A149:B149"/>
    <mergeCell ref="A381:B381"/>
    <mergeCell ref="A382:B382"/>
    <mergeCell ref="A1241:B1241"/>
    <mergeCell ref="A1242:B1242"/>
    <mergeCell ref="A1249:B1249"/>
    <mergeCell ref="A1285:B1285"/>
    <mergeCell ref="A1351:B1351"/>
    <mergeCell ref="A1409:B1409"/>
    <mergeCell ref="A1244:B1244"/>
  </mergeCells>
  <pageMargins left="0.7" right="0.7" top="0.75" bottom="0.75" header="0.3" footer="0.3"/>
  <pageSetup paperSize="9" orientation="portrait" r:id="rId1"/>
  <ignoredErrors>
    <ignoredError sqref="B700" formulaRange="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D28DCF-8013-4181-958C-00501146AF62}">
  <sheetPr codeName="Hoja7"/>
  <dimension ref="A1:B1792"/>
  <sheetViews>
    <sheetView zoomScaleNormal="100" workbookViewId="0">
      <selection activeCell="F22" sqref="F22"/>
    </sheetView>
  </sheetViews>
  <sheetFormatPr baseColWidth="10" defaultRowHeight="12.75" x14ac:dyDescent="0.2"/>
  <cols>
    <col min="1" max="1" width="93.7109375" customWidth="1"/>
  </cols>
  <sheetData>
    <row r="1" spans="1:2" s="30" customFormat="1" ht="18" customHeight="1" x14ac:dyDescent="0.2">
      <c r="A1" s="43"/>
    </row>
    <row r="2" spans="1:2" s="30" customFormat="1" ht="18" customHeight="1" x14ac:dyDescent="0.2">
      <c r="A2" s="43"/>
    </row>
    <row r="3" spans="1:2" s="30" customFormat="1" ht="18" customHeight="1" x14ac:dyDescent="0.2">
      <c r="A3" s="43"/>
    </row>
    <row r="4" spans="1:2" s="30" customFormat="1" ht="18" customHeight="1" x14ac:dyDescent="0.2">
      <c r="A4" s="43"/>
    </row>
    <row r="5" spans="1:2" s="30" customFormat="1" ht="18" customHeight="1" x14ac:dyDescent="0.2">
      <c r="A5" s="38" t="s">
        <v>118</v>
      </c>
    </row>
    <row r="6" spans="1:2" s="30" customFormat="1" ht="18" customHeight="1" x14ac:dyDescent="0.2">
      <c r="A6" s="38" t="s">
        <v>311</v>
      </c>
    </row>
    <row r="7" spans="1:2" s="30" customFormat="1" ht="18" customHeight="1" x14ac:dyDescent="0.2">
      <c r="A7" s="6"/>
    </row>
    <row r="8" spans="1:2" s="30" customFormat="1" ht="18" customHeight="1" thickBot="1" x14ac:dyDescent="0.3">
      <c r="A8" s="39" t="s">
        <v>119</v>
      </c>
      <c r="B8" s="340"/>
    </row>
    <row r="9" spans="1:2" s="30" customFormat="1" ht="18" customHeight="1" x14ac:dyDescent="0.25">
      <c r="A9" s="72"/>
    </row>
    <row r="10" spans="1:2" s="30" customFormat="1" ht="18" customHeight="1" x14ac:dyDescent="0.2">
      <c r="A10" s="43"/>
      <c r="B10" s="43"/>
    </row>
    <row r="11" spans="1:2" s="30" customFormat="1" ht="15.75" customHeight="1" x14ac:dyDescent="0.25">
      <c r="A11" s="46" t="s">
        <v>1269</v>
      </c>
    </row>
    <row r="12" spans="1:2" s="30" customFormat="1" x14ac:dyDescent="0.2">
      <c r="A12" s="45"/>
      <c r="B12" s="239">
        <v>1957</v>
      </c>
    </row>
    <row r="13" spans="1:2" s="30" customFormat="1" x14ac:dyDescent="0.2">
      <c r="A13" s="118" t="s">
        <v>321</v>
      </c>
      <c r="B13" s="44">
        <v>4549</v>
      </c>
    </row>
    <row r="14" spans="1:2" s="30" customFormat="1" x14ac:dyDescent="0.2">
      <c r="A14" s="118" t="s">
        <v>187</v>
      </c>
      <c r="B14" s="10">
        <v>302</v>
      </c>
    </row>
    <row r="15" spans="1:2" s="30" customFormat="1" x14ac:dyDescent="0.2">
      <c r="A15" s="118" t="s">
        <v>553</v>
      </c>
      <c r="B15" s="10">
        <v>1153</v>
      </c>
    </row>
    <row r="16" spans="1:2" s="30" customFormat="1" x14ac:dyDescent="0.2">
      <c r="A16" s="118" t="s">
        <v>435</v>
      </c>
      <c r="B16" s="10">
        <v>475</v>
      </c>
    </row>
    <row r="17" spans="1:2" s="30" customFormat="1" x14ac:dyDescent="0.2">
      <c r="A17" s="118" t="s">
        <v>188</v>
      </c>
      <c r="B17" s="10">
        <v>3186</v>
      </c>
    </row>
    <row r="18" spans="1:2" s="30" customFormat="1" x14ac:dyDescent="0.2">
      <c r="A18" s="118" t="s">
        <v>189</v>
      </c>
      <c r="B18" s="10">
        <v>637</v>
      </c>
    </row>
    <row r="19" spans="1:2" s="30" customFormat="1" x14ac:dyDescent="0.2">
      <c r="A19" s="145" t="s">
        <v>357</v>
      </c>
      <c r="B19" s="122">
        <f>SUM(B13:B18)</f>
        <v>10302</v>
      </c>
    </row>
    <row r="20" spans="1:2" s="30" customFormat="1" x14ac:dyDescent="0.2">
      <c r="A20" s="43"/>
      <c r="B20" s="43"/>
    </row>
    <row r="21" spans="1:2" s="30" customFormat="1" x14ac:dyDescent="0.2">
      <c r="A21" s="8" t="s">
        <v>899</v>
      </c>
      <c r="B21" s="43"/>
    </row>
    <row r="22" spans="1:2" s="30" customFormat="1" x14ac:dyDescent="0.2">
      <c r="A22" s="8"/>
      <c r="B22" s="43"/>
    </row>
    <row r="23" spans="1:2" s="30" customFormat="1" x14ac:dyDescent="0.2">
      <c r="A23" s="8"/>
      <c r="B23" s="43"/>
    </row>
    <row r="24" spans="1:2" s="30" customFormat="1" x14ac:dyDescent="0.2">
      <c r="A24" s="8"/>
      <c r="B24" s="43"/>
    </row>
    <row r="25" spans="1:2" s="30" customFormat="1" ht="49.5" customHeight="1" x14ac:dyDescent="0.25">
      <c r="A25" s="314" t="s">
        <v>1165</v>
      </c>
      <c r="B25" s="315"/>
    </row>
    <row r="26" spans="1:2" x14ac:dyDescent="0.2">
      <c r="A26" s="56"/>
      <c r="B26" s="239">
        <v>1956</v>
      </c>
    </row>
    <row r="27" spans="1:2" x14ac:dyDescent="0.2">
      <c r="A27" s="81" t="s">
        <v>1166</v>
      </c>
      <c r="B27" s="44"/>
    </row>
    <row r="28" spans="1:2" x14ac:dyDescent="0.2">
      <c r="A28" s="118" t="s">
        <v>568</v>
      </c>
      <c r="B28" s="44"/>
    </row>
    <row r="29" spans="1:2" x14ac:dyDescent="0.2">
      <c r="A29" s="100" t="s">
        <v>335</v>
      </c>
      <c r="B29" s="44">
        <v>4487</v>
      </c>
    </row>
    <row r="30" spans="1:2" x14ac:dyDescent="0.2">
      <c r="A30" s="100" t="s">
        <v>355</v>
      </c>
      <c r="B30" s="10">
        <v>62</v>
      </c>
    </row>
    <row r="31" spans="1:2" x14ac:dyDescent="0.2">
      <c r="A31" s="100" t="s">
        <v>357</v>
      </c>
      <c r="B31" s="10"/>
    </row>
    <row r="32" spans="1:2" x14ac:dyDescent="0.2">
      <c r="A32" s="118" t="s">
        <v>569</v>
      </c>
      <c r="B32" s="10"/>
    </row>
    <row r="33" spans="1:2" x14ac:dyDescent="0.2">
      <c r="A33" s="43" t="s">
        <v>172</v>
      </c>
      <c r="B33" s="10"/>
    </row>
    <row r="34" spans="1:2" x14ac:dyDescent="0.2">
      <c r="A34" s="119" t="s">
        <v>335</v>
      </c>
      <c r="B34" s="44">
        <v>2598</v>
      </c>
    </row>
    <row r="35" spans="1:2" x14ac:dyDescent="0.2">
      <c r="A35" s="119" t="s">
        <v>355</v>
      </c>
      <c r="B35" s="10">
        <v>25</v>
      </c>
    </row>
    <row r="36" spans="1:2" x14ac:dyDescent="0.2">
      <c r="A36" s="119" t="s">
        <v>357</v>
      </c>
      <c r="B36" s="10">
        <f>SUM(B34:B35)</f>
        <v>2623</v>
      </c>
    </row>
    <row r="37" spans="1:2" x14ac:dyDescent="0.2">
      <c r="A37" s="43" t="s">
        <v>186</v>
      </c>
      <c r="B37" s="10"/>
    </row>
    <row r="38" spans="1:2" x14ac:dyDescent="0.2">
      <c r="A38" s="119" t="s">
        <v>335</v>
      </c>
      <c r="B38" s="10">
        <v>277</v>
      </c>
    </row>
    <row r="39" spans="1:2" x14ac:dyDescent="0.2">
      <c r="A39" s="119" t="s">
        <v>355</v>
      </c>
      <c r="B39" s="27">
        <v>3</v>
      </c>
    </row>
    <row r="40" spans="1:2" x14ac:dyDescent="0.2">
      <c r="A40" s="119" t="s">
        <v>357</v>
      </c>
      <c r="B40" s="10">
        <f>SUM(B38:B39)</f>
        <v>280</v>
      </c>
    </row>
    <row r="41" spans="1:2" x14ac:dyDescent="0.2">
      <c r="A41" s="118" t="s">
        <v>434</v>
      </c>
      <c r="B41" s="10"/>
    </row>
    <row r="42" spans="1:2" x14ac:dyDescent="0.2">
      <c r="A42" s="119" t="s">
        <v>335</v>
      </c>
      <c r="B42" s="10">
        <v>2875</v>
      </c>
    </row>
    <row r="43" spans="1:2" x14ac:dyDescent="0.2">
      <c r="A43" s="119" t="s">
        <v>355</v>
      </c>
      <c r="B43" s="10">
        <v>28</v>
      </c>
    </row>
    <row r="44" spans="1:2" x14ac:dyDescent="0.2">
      <c r="A44" s="119" t="s">
        <v>357</v>
      </c>
      <c r="B44" s="10">
        <f>SUM(B42:B43)</f>
        <v>2903</v>
      </c>
    </row>
    <row r="45" spans="1:2" x14ac:dyDescent="0.2">
      <c r="A45" s="118" t="s">
        <v>570</v>
      </c>
      <c r="B45" s="10"/>
    </row>
    <row r="46" spans="1:2" x14ac:dyDescent="0.2">
      <c r="A46" s="43" t="s">
        <v>172</v>
      </c>
      <c r="B46" s="10"/>
    </row>
    <row r="47" spans="1:2" x14ac:dyDescent="0.2">
      <c r="A47" s="119" t="s">
        <v>335</v>
      </c>
      <c r="B47" s="10">
        <v>1402</v>
      </c>
    </row>
    <row r="48" spans="1:2" x14ac:dyDescent="0.2">
      <c r="A48" s="119" t="s">
        <v>355</v>
      </c>
      <c r="B48" s="10">
        <v>28</v>
      </c>
    </row>
    <row r="49" spans="1:2" x14ac:dyDescent="0.2">
      <c r="A49" s="119" t="s">
        <v>357</v>
      </c>
      <c r="B49" s="10">
        <f>SUM(B47:B48)</f>
        <v>1430</v>
      </c>
    </row>
    <row r="50" spans="1:2" x14ac:dyDescent="0.2">
      <c r="A50" s="43" t="s">
        <v>186</v>
      </c>
      <c r="B50" s="10"/>
    </row>
    <row r="51" spans="1:2" x14ac:dyDescent="0.2">
      <c r="A51" s="119" t="s">
        <v>335</v>
      </c>
      <c r="B51" s="10">
        <v>210</v>
      </c>
    </row>
    <row r="52" spans="1:2" x14ac:dyDescent="0.2">
      <c r="A52" s="119" t="s">
        <v>355</v>
      </c>
      <c r="B52" s="10">
        <v>6</v>
      </c>
    </row>
    <row r="53" spans="1:2" x14ac:dyDescent="0.2">
      <c r="A53" s="118" t="s">
        <v>4</v>
      </c>
      <c r="B53" s="10">
        <f>SUM(B51:B52)</f>
        <v>216</v>
      </c>
    </row>
    <row r="54" spans="1:2" x14ac:dyDescent="0.2">
      <c r="A54" s="118" t="s">
        <v>434</v>
      </c>
      <c r="B54" s="91"/>
    </row>
    <row r="55" spans="1:2" x14ac:dyDescent="0.2">
      <c r="A55" s="119" t="s">
        <v>335</v>
      </c>
      <c r="B55" s="91">
        <v>1612</v>
      </c>
    </row>
    <row r="56" spans="1:2" x14ac:dyDescent="0.2">
      <c r="A56" s="119" t="s">
        <v>355</v>
      </c>
      <c r="B56" s="91">
        <v>34</v>
      </c>
    </row>
    <row r="57" spans="1:2" x14ac:dyDescent="0.2">
      <c r="A57" s="206" t="s">
        <v>357</v>
      </c>
      <c r="B57" s="91">
        <f>SUM(B55:B56)</f>
        <v>1646</v>
      </c>
    </row>
    <row r="58" spans="1:2" x14ac:dyDescent="0.2">
      <c r="A58" s="206"/>
      <c r="B58" s="91"/>
    </row>
    <row r="59" spans="1:2" s="30" customFormat="1" x14ac:dyDescent="0.2">
      <c r="A59" s="281" t="s">
        <v>1167</v>
      </c>
      <c r="B59" s="91"/>
    </row>
    <row r="60" spans="1:2" s="30" customFormat="1" x14ac:dyDescent="0.2">
      <c r="A60" s="43" t="s">
        <v>172</v>
      </c>
      <c r="B60" s="43"/>
    </row>
    <row r="61" spans="1:2" s="30" customFormat="1" x14ac:dyDescent="0.2">
      <c r="A61" s="119" t="s">
        <v>335</v>
      </c>
      <c r="B61" s="43">
        <v>172</v>
      </c>
    </row>
    <row r="62" spans="1:2" s="30" customFormat="1" x14ac:dyDescent="0.2">
      <c r="A62" s="119" t="s">
        <v>355</v>
      </c>
      <c r="B62" s="43">
        <v>2</v>
      </c>
    </row>
    <row r="63" spans="1:2" s="30" customFormat="1" x14ac:dyDescent="0.2">
      <c r="A63" s="119" t="s">
        <v>357</v>
      </c>
      <c r="B63" s="43">
        <f>SUM(B61:B62)</f>
        <v>174</v>
      </c>
    </row>
    <row r="64" spans="1:2" s="30" customFormat="1" x14ac:dyDescent="0.2">
      <c r="A64" s="43" t="s">
        <v>186</v>
      </c>
      <c r="B64" s="43"/>
    </row>
    <row r="65" spans="1:2" s="30" customFormat="1" x14ac:dyDescent="0.2">
      <c r="A65" s="119" t="s">
        <v>335</v>
      </c>
      <c r="B65" s="43">
        <v>128</v>
      </c>
    </row>
    <row r="66" spans="1:2" s="30" customFormat="1" x14ac:dyDescent="0.2">
      <c r="A66" s="119" t="s">
        <v>355</v>
      </c>
      <c r="B66" s="97" t="s">
        <v>36</v>
      </c>
    </row>
    <row r="67" spans="1:2" s="30" customFormat="1" x14ac:dyDescent="0.2">
      <c r="A67" s="119" t="s">
        <v>357</v>
      </c>
      <c r="B67" s="43">
        <f>SUM(B65:B66)</f>
        <v>128</v>
      </c>
    </row>
    <row r="68" spans="1:2" s="30" customFormat="1" x14ac:dyDescent="0.2">
      <c r="A68" s="118" t="s">
        <v>434</v>
      </c>
      <c r="B68" s="43"/>
    </row>
    <row r="69" spans="1:2" s="30" customFormat="1" x14ac:dyDescent="0.2">
      <c r="A69" s="119" t="s">
        <v>335</v>
      </c>
      <c r="B69" s="43">
        <f>B61+B65</f>
        <v>300</v>
      </c>
    </row>
    <row r="70" spans="1:2" s="30" customFormat="1" x14ac:dyDescent="0.2">
      <c r="A70" s="119" t="s">
        <v>355</v>
      </c>
      <c r="B70" s="43">
        <f>B62</f>
        <v>2</v>
      </c>
    </row>
    <row r="71" spans="1:2" s="30" customFormat="1" x14ac:dyDescent="0.2">
      <c r="A71" s="206" t="s">
        <v>357</v>
      </c>
      <c r="B71" s="57">
        <f>SUM(B69:B70)</f>
        <v>302</v>
      </c>
    </row>
    <row r="73" spans="1:2" s="30" customFormat="1" x14ac:dyDescent="0.2">
      <c r="A73" s="281" t="s">
        <v>1168</v>
      </c>
      <c r="B73" s="61"/>
    </row>
    <row r="74" spans="1:2" s="30" customFormat="1" x14ac:dyDescent="0.2">
      <c r="A74" s="43" t="s">
        <v>172</v>
      </c>
      <c r="B74" s="43"/>
    </row>
    <row r="75" spans="1:2" s="30" customFormat="1" x14ac:dyDescent="0.2">
      <c r="A75" s="119" t="s">
        <v>335</v>
      </c>
      <c r="B75" s="43">
        <v>732</v>
      </c>
    </row>
    <row r="76" spans="1:2" s="30" customFormat="1" x14ac:dyDescent="0.2">
      <c r="A76" s="119" t="s">
        <v>355</v>
      </c>
      <c r="B76" s="43">
        <v>320</v>
      </c>
    </row>
    <row r="77" spans="1:2" s="30" customFormat="1" x14ac:dyDescent="0.2">
      <c r="A77" s="119" t="s">
        <v>357</v>
      </c>
      <c r="B77" s="91">
        <f>SUM(B75:B76)</f>
        <v>1052</v>
      </c>
    </row>
    <row r="78" spans="1:2" s="30" customFormat="1" x14ac:dyDescent="0.2">
      <c r="A78" s="43" t="s">
        <v>186</v>
      </c>
      <c r="B78" s="43"/>
    </row>
    <row r="79" spans="1:2" s="30" customFormat="1" x14ac:dyDescent="0.2">
      <c r="A79" s="119" t="s">
        <v>335</v>
      </c>
      <c r="B79" s="43">
        <v>75</v>
      </c>
    </row>
    <row r="80" spans="1:2" s="30" customFormat="1" x14ac:dyDescent="0.2">
      <c r="A80" s="119" t="s">
        <v>355</v>
      </c>
      <c r="B80" s="43">
        <v>26</v>
      </c>
    </row>
    <row r="81" spans="1:2" s="30" customFormat="1" x14ac:dyDescent="0.2">
      <c r="A81" s="119" t="s">
        <v>357</v>
      </c>
      <c r="B81" s="43">
        <f>SUM(B79:B80)</f>
        <v>101</v>
      </c>
    </row>
    <row r="82" spans="1:2" s="30" customFormat="1" x14ac:dyDescent="0.2">
      <c r="A82" s="118" t="s">
        <v>434</v>
      </c>
      <c r="B82" s="43"/>
    </row>
    <row r="83" spans="1:2" s="30" customFormat="1" x14ac:dyDescent="0.2">
      <c r="A83" s="119" t="s">
        <v>335</v>
      </c>
      <c r="B83" s="44">
        <f>B75+B79</f>
        <v>807</v>
      </c>
    </row>
    <row r="84" spans="1:2" s="30" customFormat="1" x14ac:dyDescent="0.2">
      <c r="A84" s="119" t="s">
        <v>355</v>
      </c>
      <c r="B84" s="43">
        <f>B76+B80</f>
        <v>346</v>
      </c>
    </row>
    <row r="85" spans="1:2" s="30" customFormat="1" x14ac:dyDescent="0.2">
      <c r="A85" s="119" t="s">
        <v>357</v>
      </c>
      <c r="B85" s="91">
        <f>SUM(B83:B84)</f>
        <v>1153</v>
      </c>
    </row>
    <row r="86" spans="1:2" s="30" customFormat="1" x14ac:dyDescent="0.2">
      <c r="A86" s="119"/>
      <c r="B86" s="91"/>
    </row>
    <row r="87" spans="1:2" s="30" customFormat="1" x14ac:dyDescent="0.2">
      <c r="A87" s="281" t="s">
        <v>1169</v>
      </c>
      <c r="B87" s="43"/>
    </row>
    <row r="88" spans="1:2" s="30" customFormat="1" x14ac:dyDescent="0.2">
      <c r="A88" s="43" t="s">
        <v>172</v>
      </c>
      <c r="B88" s="43"/>
    </row>
    <row r="89" spans="1:2" s="30" customFormat="1" x14ac:dyDescent="0.2">
      <c r="A89" s="119" t="s">
        <v>335</v>
      </c>
      <c r="B89" s="43">
        <v>440</v>
      </c>
    </row>
    <row r="90" spans="1:2" s="30" customFormat="1" x14ac:dyDescent="0.2">
      <c r="A90" s="119" t="s">
        <v>355</v>
      </c>
      <c r="B90" s="43">
        <v>27</v>
      </c>
    </row>
    <row r="91" spans="1:2" s="30" customFormat="1" x14ac:dyDescent="0.2">
      <c r="A91" s="119" t="s">
        <v>357</v>
      </c>
      <c r="B91" s="43">
        <f>SUM(B89:B90)</f>
        <v>467</v>
      </c>
    </row>
    <row r="92" spans="1:2" s="30" customFormat="1" x14ac:dyDescent="0.2">
      <c r="A92" s="43" t="s">
        <v>186</v>
      </c>
      <c r="B92" s="43"/>
    </row>
    <row r="93" spans="1:2" s="30" customFormat="1" x14ac:dyDescent="0.2">
      <c r="A93" s="119" t="s">
        <v>335</v>
      </c>
      <c r="B93" s="43">
        <v>8</v>
      </c>
    </row>
    <row r="94" spans="1:2" s="30" customFormat="1" x14ac:dyDescent="0.2">
      <c r="A94" s="119" t="s">
        <v>355</v>
      </c>
      <c r="B94" s="97" t="s">
        <v>36</v>
      </c>
    </row>
    <row r="95" spans="1:2" s="30" customFormat="1" x14ac:dyDescent="0.2">
      <c r="A95" s="119" t="s">
        <v>357</v>
      </c>
      <c r="B95" s="43">
        <f>SUM(B93:B94)</f>
        <v>8</v>
      </c>
    </row>
    <row r="96" spans="1:2" s="30" customFormat="1" x14ac:dyDescent="0.2">
      <c r="A96" s="118" t="s">
        <v>434</v>
      </c>
      <c r="B96" s="43"/>
    </row>
    <row r="97" spans="1:2" s="30" customFormat="1" x14ac:dyDescent="0.2">
      <c r="A97" s="119" t="s">
        <v>335</v>
      </c>
      <c r="B97" s="43">
        <f>B89+B93</f>
        <v>448</v>
      </c>
    </row>
    <row r="98" spans="1:2" s="30" customFormat="1" x14ac:dyDescent="0.2">
      <c r="A98" s="119" t="s">
        <v>355</v>
      </c>
      <c r="B98" s="43">
        <f>B90</f>
        <v>27</v>
      </c>
    </row>
    <row r="99" spans="1:2" s="30" customFormat="1" x14ac:dyDescent="0.2">
      <c r="A99" s="206" t="s">
        <v>357</v>
      </c>
      <c r="B99" s="57">
        <f>SUM(B97:B98)</f>
        <v>475</v>
      </c>
    </row>
    <row r="100" spans="1:2" s="30" customFormat="1" x14ac:dyDescent="0.2">
      <c r="A100" s="206"/>
      <c r="B100" s="57"/>
    </row>
    <row r="101" spans="1:2" s="30" customFormat="1" x14ac:dyDescent="0.2">
      <c r="A101" s="281" t="s">
        <v>1170</v>
      </c>
      <c r="B101" s="61"/>
    </row>
    <row r="102" spans="1:2" s="30" customFormat="1" x14ac:dyDescent="0.2">
      <c r="A102" s="43" t="s">
        <v>172</v>
      </c>
    </row>
    <row r="103" spans="1:2" s="30" customFormat="1" x14ac:dyDescent="0.2">
      <c r="A103" s="119" t="s">
        <v>335</v>
      </c>
      <c r="B103" s="91">
        <v>2573</v>
      </c>
    </row>
    <row r="104" spans="1:2" s="30" customFormat="1" x14ac:dyDescent="0.2">
      <c r="A104" s="119" t="s">
        <v>355</v>
      </c>
      <c r="B104" s="91">
        <v>445</v>
      </c>
    </row>
    <row r="105" spans="1:2" s="30" customFormat="1" x14ac:dyDescent="0.2">
      <c r="A105" s="119" t="s">
        <v>357</v>
      </c>
      <c r="B105" s="91">
        <f>SUM(B103:B104)</f>
        <v>3018</v>
      </c>
    </row>
    <row r="106" spans="1:2" s="30" customFormat="1" x14ac:dyDescent="0.2">
      <c r="A106" s="43" t="s">
        <v>186</v>
      </c>
      <c r="B106" s="91"/>
    </row>
    <row r="107" spans="1:2" s="30" customFormat="1" x14ac:dyDescent="0.2">
      <c r="A107" s="119" t="s">
        <v>335</v>
      </c>
      <c r="B107" s="91">
        <v>145</v>
      </c>
    </row>
    <row r="108" spans="1:2" s="30" customFormat="1" x14ac:dyDescent="0.2">
      <c r="A108" s="119" t="s">
        <v>355</v>
      </c>
      <c r="B108" s="91">
        <v>23</v>
      </c>
    </row>
    <row r="109" spans="1:2" s="30" customFormat="1" x14ac:dyDescent="0.2">
      <c r="A109" s="119" t="s">
        <v>357</v>
      </c>
      <c r="B109" s="91">
        <f>SUM(B107:B108)</f>
        <v>168</v>
      </c>
    </row>
    <row r="110" spans="1:2" s="30" customFormat="1" x14ac:dyDescent="0.2">
      <c r="A110" s="118" t="s">
        <v>434</v>
      </c>
      <c r="B110" s="91"/>
    </row>
    <row r="111" spans="1:2" s="30" customFormat="1" x14ac:dyDescent="0.2">
      <c r="A111" s="119" t="s">
        <v>335</v>
      </c>
      <c r="B111" s="91">
        <f>B103+B107</f>
        <v>2718</v>
      </c>
    </row>
    <row r="112" spans="1:2" s="30" customFormat="1" x14ac:dyDescent="0.2">
      <c r="A112" s="119" t="s">
        <v>355</v>
      </c>
      <c r="B112" s="91">
        <f>B104+B108</f>
        <v>468</v>
      </c>
    </row>
    <row r="113" spans="1:2" s="30" customFormat="1" x14ac:dyDescent="0.2">
      <c r="A113" s="119" t="s">
        <v>357</v>
      </c>
      <c r="B113" s="91">
        <f>SUM(B111:B112)</f>
        <v>3186</v>
      </c>
    </row>
    <row r="114" spans="1:2" s="30" customFormat="1" x14ac:dyDescent="0.2">
      <c r="A114" s="119"/>
      <c r="B114" s="91"/>
    </row>
    <row r="115" spans="1:2" s="30" customFormat="1" x14ac:dyDescent="0.2">
      <c r="A115" s="151" t="s">
        <v>1171</v>
      </c>
    </row>
    <row r="116" spans="1:2" s="30" customFormat="1" x14ac:dyDescent="0.2">
      <c r="A116" s="43" t="s">
        <v>172</v>
      </c>
      <c r="B116" s="30">
        <v>593</v>
      </c>
    </row>
    <row r="117" spans="1:2" s="30" customFormat="1" x14ac:dyDescent="0.2">
      <c r="A117" s="43" t="s">
        <v>186</v>
      </c>
      <c r="B117" s="91">
        <v>44</v>
      </c>
    </row>
    <row r="118" spans="1:2" s="30" customFormat="1" x14ac:dyDescent="0.2">
      <c r="A118" s="149" t="s">
        <v>357</v>
      </c>
      <c r="B118" s="108">
        <f>SUM(B116:B117)</f>
        <v>637</v>
      </c>
    </row>
    <row r="119" spans="1:2" s="30" customFormat="1" x14ac:dyDescent="0.2"/>
    <row r="120" spans="1:2" s="30" customFormat="1" x14ac:dyDescent="0.2">
      <c r="A120" s="8" t="s">
        <v>899</v>
      </c>
    </row>
    <row r="124" spans="1:2" s="30" customFormat="1" ht="18.75" x14ac:dyDescent="0.25">
      <c r="A124" s="31" t="s">
        <v>812</v>
      </c>
    </row>
    <row r="125" spans="1:2" s="30" customFormat="1" x14ac:dyDescent="0.2">
      <c r="A125" s="56"/>
      <c r="B125" s="239">
        <v>1956</v>
      </c>
    </row>
    <row r="126" spans="1:2" s="30" customFormat="1" ht="14.25" x14ac:dyDescent="0.2">
      <c r="A126" s="87" t="s">
        <v>813</v>
      </c>
      <c r="B126" s="32"/>
    </row>
    <row r="127" spans="1:2" s="30" customFormat="1" x14ac:dyDescent="0.2">
      <c r="A127" s="118" t="s">
        <v>571</v>
      </c>
      <c r="B127" s="32">
        <v>94</v>
      </c>
    </row>
    <row r="128" spans="1:2" s="30" customFormat="1" ht="14.25" x14ac:dyDescent="0.2">
      <c r="A128" s="155" t="s">
        <v>1183</v>
      </c>
      <c r="B128" s="10">
        <v>15486</v>
      </c>
    </row>
    <row r="129" spans="1:2" s="30" customFormat="1" x14ac:dyDescent="0.2">
      <c r="A129" s="118" t="s">
        <v>66</v>
      </c>
      <c r="B129" s="32"/>
    </row>
    <row r="130" spans="1:2" s="30" customFormat="1" x14ac:dyDescent="0.2">
      <c r="A130" s="43" t="s">
        <v>2</v>
      </c>
      <c r="B130" s="32"/>
    </row>
    <row r="131" spans="1:2" s="30" customFormat="1" x14ac:dyDescent="0.2">
      <c r="A131" s="43" t="s">
        <v>152</v>
      </c>
      <c r="B131" s="10">
        <v>7030</v>
      </c>
    </row>
    <row r="132" spans="1:2" s="30" customFormat="1" x14ac:dyDescent="0.2">
      <c r="A132" s="43" t="s">
        <v>153</v>
      </c>
      <c r="B132" s="10">
        <v>6375</v>
      </c>
    </row>
    <row r="133" spans="1:2" s="30" customFormat="1" x14ac:dyDescent="0.2">
      <c r="A133" s="43" t="s">
        <v>148</v>
      </c>
      <c r="B133" s="10">
        <f>SUM(B131:B132)</f>
        <v>13405</v>
      </c>
    </row>
    <row r="134" spans="1:2" s="30" customFormat="1" x14ac:dyDescent="0.2">
      <c r="A134" s="43" t="s">
        <v>3</v>
      </c>
      <c r="B134" s="32"/>
    </row>
    <row r="135" spans="1:2" s="30" customFormat="1" x14ac:dyDescent="0.2">
      <c r="A135" s="43" t="s">
        <v>152</v>
      </c>
      <c r="B135" s="10">
        <v>4978</v>
      </c>
    </row>
    <row r="136" spans="1:2" s="30" customFormat="1" x14ac:dyDescent="0.2">
      <c r="A136" s="43" t="s">
        <v>153</v>
      </c>
      <c r="B136" s="10">
        <v>3369</v>
      </c>
    </row>
    <row r="137" spans="1:2" s="30" customFormat="1" x14ac:dyDescent="0.2">
      <c r="A137" s="43" t="s">
        <v>148</v>
      </c>
      <c r="B137" s="10">
        <f>SUM(B135:B136)</f>
        <v>8347</v>
      </c>
    </row>
    <row r="138" spans="1:2" s="30" customFormat="1" x14ac:dyDescent="0.2">
      <c r="A138" s="43" t="s">
        <v>192</v>
      </c>
      <c r="B138" s="32"/>
    </row>
    <row r="139" spans="1:2" s="30" customFormat="1" x14ac:dyDescent="0.2">
      <c r="A139" s="43" t="s">
        <v>195</v>
      </c>
      <c r="B139" s="32"/>
    </row>
    <row r="140" spans="1:2" s="30" customFormat="1" x14ac:dyDescent="0.2">
      <c r="A140" s="43" t="s">
        <v>49</v>
      </c>
      <c r="B140" s="32">
        <v>245</v>
      </c>
    </row>
    <row r="141" spans="1:2" s="30" customFormat="1" x14ac:dyDescent="0.2">
      <c r="A141" s="43" t="s">
        <v>193</v>
      </c>
      <c r="B141" s="32">
        <v>275</v>
      </c>
    </row>
    <row r="142" spans="1:2" s="30" customFormat="1" x14ac:dyDescent="0.2">
      <c r="A142" s="118" t="s">
        <v>148</v>
      </c>
      <c r="B142" s="32">
        <f>SUM(B140:B141)</f>
        <v>520</v>
      </c>
    </row>
    <row r="143" spans="1:2" s="30" customFormat="1" x14ac:dyDescent="0.2">
      <c r="A143" s="43" t="s">
        <v>178</v>
      </c>
      <c r="B143" s="32"/>
    </row>
    <row r="144" spans="1:2" s="30" customFormat="1" x14ac:dyDescent="0.2">
      <c r="A144" s="43" t="s">
        <v>49</v>
      </c>
      <c r="B144" s="10">
        <v>4452</v>
      </c>
    </row>
    <row r="145" spans="1:2" s="30" customFormat="1" x14ac:dyDescent="0.2">
      <c r="A145" s="43" t="s">
        <v>193</v>
      </c>
      <c r="B145" s="10">
        <v>2818</v>
      </c>
    </row>
    <row r="146" spans="1:2" s="30" customFormat="1" x14ac:dyDescent="0.2">
      <c r="A146" s="43" t="s">
        <v>180</v>
      </c>
      <c r="B146" s="10">
        <f>SUM(B144:B145)</f>
        <v>7270</v>
      </c>
    </row>
    <row r="147" spans="1:2" s="30" customFormat="1" x14ac:dyDescent="0.2">
      <c r="A147" s="121" t="s">
        <v>194</v>
      </c>
      <c r="B147" s="136">
        <v>24</v>
      </c>
    </row>
    <row r="148" spans="1:2" s="30" customFormat="1" x14ac:dyDescent="0.2">
      <c r="A148" s="43"/>
      <c r="B148" s="43"/>
    </row>
    <row r="149" spans="1:2" s="30" customFormat="1" ht="26.25" customHeight="1" x14ac:dyDescent="0.2">
      <c r="A149" s="316" t="s">
        <v>1139</v>
      </c>
      <c r="B149" s="318"/>
    </row>
    <row r="150" spans="1:2" s="30" customFormat="1" x14ac:dyDescent="0.2">
      <c r="A150" s="73" t="s">
        <v>1163</v>
      </c>
      <c r="B150" s="177"/>
    </row>
    <row r="151" spans="1:2" s="30" customFormat="1" x14ac:dyDescent="0.2">
      <c r="A151" s="13" t="s">
        <v>1180</v>
      </c>
      <c r="B151" s="177"/>
    </row>
    <row r="152" spans="1:2" s="30" customFormat="1" x14ac:dyDescent="0.2">
      <c r="A152" s="8" t="s">
        <v>899</v>
      </c>
      <c r="B152" s="58"/>
    </row>
    <row r="153" spans="1:2" s="30" customFormat="1" x14ac:dyDescent="0.2">
      <c r="A153" s="8"/>
      <c r="B153" s="58"/>
    </row>
    <row r="154" spans="1:2" s="30" customFormat="1" x14ac:dyDescent="0.2">
      <c r="A154" s="8"/>
      <c r="B154" s="58"/>
    </row>
    <row r="155" spans="1:2" s="30" customFormat="1" x14ac:dyDescent="0.2">
      <c r="A155" s="8"/>
      <c r="B155" s="58"/>
    </row>
    <row r="156" spans="1:2" s="30" customFormat="1" ht="15.75" x14ac:dyDescent="0.25">
      <c r="A156" s="31" t="s">
        <v>1110</v>
      </c>
    </row>
    <row r="157" spans="1:2" s="30" customFormat="1" x14ac:dyDescent="0.2">
      <c r="A157" s="56"/>
      <c r="B157" s="239">
        <v>1956</v>
      </c>
    </row>
    <row r="158" spans="1:2" s="30" customFormat="1" x14ac:dyDescent="0.2">
      <c r="A158" s="43" t="s">
        <v>437</v>
      </c>
    </row>
    <row r="159" spans="1:2" s="30" customFormat="1" x14ac:dyDescent="0.2">
      <c r="A159" s="43" t="s">
        <v>152</v>
      </c>
      <c r="B159" s="10">
        <v>204</v>
      </c>
    </row>
    <row r="160" spans="1:2" s="30" customFormat="1" x14ac:dyDescent="0.2">
      <c r="A160" s="43" t="s">
        <v>153</v>
      </c>
      <c r="B160" s="10">
        <v>187</v>
      </c>
    </row>
    <row r="161" spans="1:2" s="30" customFormat="1" x14ac:dyDescent="0.2">
      <c r="A161" s="43" t="s">
        <v>148</v>
      </c>
      <c r="B161" s="10">
        <f>SUM(B159:B160)</f>
        <v>391</v>
      </c>
    </row>
    <row r="162" spans="1:2" s="30" customFormat="1" x14ac:dyDescent="0.2">
      <c r="A162" s="177" t="s">
        <v>438</v>
      </c>
      <c r="B162" s="10"/>
    </row>
    <row r="163" spans="1:2" s="30" customFormat="1" x14ac:dyDescent="0.2">
      <c r="A163" s="43" t="s">
        <v>152</v>
      </c>
      <c r="B163" s="10">
        <v>232</v>
      </c>
    </row>
    <row r="164" spans="1:2" s="30" customFormat="1" x14ac:dyDescent="0.2">
      <c r="A164" s="43" t="s">
        <v>153</v>
      </c>
      <c r="B164" s="10">
        <v>358</v>
      </c>
    </row>
    <row r="165" spans="1:2" s="30" customFormat="1" x14ac:dyDescent="0.2">
      <c r="A165" s="43" t="s">
        <v>148</v>
      </c>
      <c r="B165" s="10">
        <f>SUM(B163:B164)</f>
        <v>590</v>
      </c>
    </row>
    <row r="166" spans="1:2" s="30" customFormat="1" x14ac:dyDescent="0.2">
      <c r="A166" s="177" t="s">
        <v>439</v>
      </c>
      <c r="B166" s="10"/>
    </row>
    <row r="167" spans="1:2" s="30" customFormat="1" x14ac:dyDescent="0.2">
      <c r="A167" s="43" t="s">
        <v>152</v>
      </c>
      <c r="B167" s="10">
        <v>4576</v>
      </c>
    </row>
    <row r="168" spans="1:2" s="30" customFormat="1" x14ac:dyDescent="0.2">
      <c r="A168" s="43" t="s">
        <v>153</v>
      </c>
      <c r="B168" s="10">
        <v>2481</v>
      </c>
    </row>
    <row r="169" spans="1:2" s="30" customFormat="1" x14ac:dyDescent="0.2">
      <c r="A169" s="43" t="s">
        <v>148</v>
      </c>
      <c r="B169" s="10">
        <f>SUM(B167:B168)</f>
        <v>7057</v>
      </c>
    </row>
    <row r="170" spans="1:2" s="30" customFormat="1" x14ac:dyDescent="0.2">
      <c r="A170" s="177" t="s">
        <v>440</v>
      </c>
      <c r="B170" s="10"/>
    </row>
    <row r="171" spans="1:2" s="30" customFormat="1" x14ac:dyDescent="0.2">
      <c r="A171" s="43" t="s">
        <v>152</v>
      </c>
      <c r="B171" s="10">
        <v>1303</v>
      </c>
    </row>
    <row r="172" spans="1:2" s="30" customFormat="1" x14ac:dyDescent="0.2">
      <c r="A172" s="43" t="s">
        <v>153</v>
      </c>
      <c r="B172" s="10">
        <v>1795</v>
      </c>
    </row>
    <row r="173" spans="1:2" s="30" customFormat="1" x14ac:dyDescent="0.2">
      <c r="A173" s="43" t="s">
        <v>148</v>
      </c>
      <c r="B173" s="10">
        <f>SUM(B171:B172)</f>
        <v>3098</v>
      </c>
    </row>
    <row r="174" spans="1:2" s="30" customFormat="1" x14ac:dyDescent="0.2">
      <c r="A174" s="177" t="s">
        <v>441</v>
      </c>
      <c r="B174" s="10"/>
    </row>
    <row r="175" spans="1:2" s="30" customFormat="1" x14ac:dyDescent="0.2">
      <c r="A175" s="43" t="s">
        <v>152</v>
      </c>
      <c r="B175" s="10">
        <v>243</v>
      </c>
    </row>
    <row r="176" spans="1:2" s="30" customFormat="1" x14ac:dyDescent="0.2">
      <c r="A176" s="43" t="s">
        <v>153</v>
      </c>
      <c r="B176" s="10">
        <v>579</v>
      </c>
    </row>
    <row r="177" spans="1:2" s="30" customFormat="1" x14ac:dyDescent="0.2">
      <c r="A177" s="43" t="s">
        <v>148</v>
      </c>
      <c r="B177" s="10">
        <f>SUM(B175:B176)</f>
        <v>822</v>
      </c>
    </row>
    <row r="178" spans="1:2" s="30" customFormat="1" x14ac:dyDescent="0.2">
      <c r="A178" s="177" t="s">
        <v>442</v>
      </c>
      <c r="B178" s="10"/>
    </row>
    <row r="179" spans="1:2" s="30" customFormat="1" x14ac:dyDescent="0.2">
      <c r="A179" s="43" t="s">
        <v>152</v>
      </c>
      <c r="B179" s="10">
        <v>422</v>
      </c>
    </row>
    <row r="180" spans="1:2" s="30" customFormat="1" x14ac:dyDescent="0.2">
      <c r="A180" s="43" t="s">
        <v>153</v>
      </c>
      <c r="B180" s="10">
        <v>667</v>
      </c>
    </row>
    <row r="181" spans="1:2" s="30" customFormat="1" x14ac:dyDescent="0.2">
      <c r="A181" s="43" t="s">
        <v>148</v>
      </c>
      <c r="B181" s="10">
        <f>SUM(B179:B180)</f>
        <v>1089</v>
      </c>
    </row>
    <row r="182" spans="1:2" s="30" customFormat="1" x14ac:dyDescent="0.2">
      <c r="A182" s="177" t="s">
        <v>443</v>
      </c>
    </row>
    <row r="183" spans="1:2" s="30" customFormat="1" x14ac:dyDescent="0.2">
      <c r="A183" s="43" t="s">
        <v>152</v>
      </c>
      <c r="B183" s="30">
        <v>331</v>
      </c>
    </row>
    <row r="184" spans="1:2" s="30" customFormat="1" x14ac:dyDescent="0.2">
      <c r="A184" s="43" t="s">
        <v>153</v>
      </c>
      <c r="B184" s="10">
        <v>584</v>
      </c>
    </row>
    <row r="185" spans="1:2" s="30" customFormat="1" x14ac:dyDescent="0.2">
      <c r="A185" s="43" t="s">
        <v>148</v>
      </c>
      <c r="B185" s="30">
        <f>SUM(B183:B184)</f>
        <v>915</v>
      </c>
    </row>
    <row r="186" spans="1:2" s="30" customFormat="1" x14ac:dyDescent="0.2">
      <c r="A186" s="43" t="s">
        <v>444</v>
      </c>
      <c r="B186" s="66">
        <f>B159+B163+B167+B171+B175+B179+B183</f>
        <v>7311</v>
      </c>
    </row>
    <row r="187" spans="1:2" s="30" customFormat="1" x14ac:dyDescent="0.2">
      <c r="A187" s="57" t="s">
        <v>445</v>
      </c>
      <c r="B187" s="80">
        <f>B160+B164+B168+B172+B176+B180+B184</f>
        <v>6651</v>
      </c>
    </row>
    <row r="188" spans="1:2" s="30" customFormat="1" x14ac:dyDescent="0.2">
      <c r="A188" s="121" t="s">
        <v>572</v>
      </c>
      <c r="B188" s="109">
        <f>SUM(B186:B187)</f>
        <v>13962</v>
      </c>
    </row>
    <row r="189" spans="1:2" s="30" customFormat="1" x14ac:dyDescent="0.2">
      <c r="B189" s="69"/>
    </row>
    <row r="190" spans="1:2" s="30" customFormat="1" x14ac:dyDescent="0.2">
      <c r="A190" s="8" t="s">
        <v>899</v>
      </c>
    </row>
    <row r="194" spans="1:2" s="30" customFormat="1" ht="15.75" x14ac:dyDescent="0.25">
      <c r="A194" s="31" t="s">
        <v>1111</v>
      </c>
    </row>
    <row r="195" spans="1:2" s="30" customFormat="1" x14ac:dyDescent="0.2">
      <c r="A195" s="56"/>
      <c r="B195" s="239">
        <v>1956</v>
      </c>
    </row>
    <row r="196" spans="1:2" s="30" customFormat="1" x14ac:dyDescent="0.2">
      <c r="A196" s="177" t="s">
        <v>573</v>
      </c>
      <c r="B196" s="43">
        <v>1</v>
      </c>
    </row>
    <row r="197" spans="1:2" s="30" customFormat="1" x14ac:dyDescent="0.2">
      <c r="A197" s="43" t="s">
        <v>216</v>
      </c>
      <c r="B197" s="43"/>
    </row>
    <row r="198" spans="1:2" s="30" customFormat="1" x14ac:dyDescent="0.2">
      <c r="A198" s="43" t="s">
        <v>217</v>
      </c>
      <c r="B198" s="32">
        <v>185</v>
      </c>
    </row>
    <row r="199" spans="1:2" s="30" customFormat="1" x14ac:dyDescent="0.2">
      <c r="A199" s="43" t="s">
        <v>218</v>
      </c>
      <c r="B199" s="10">
        <v>190</v>
      </c>
    </row>
    <row r="200" spans="1:2" s="30" customFormat="1" x14ac:dyDescent="0.2">
      <c r="A200" s="43" t="s">
        <v>4</v>
      </c>
      <c r="B200" s="10">
        <f>SUM(B198:B199)</f>
        <v>375</v>
      </c>
    </row>
    <row r="201" spans="1:2" s="30" customFormat="1" x14ac:dyDescent="0.2">
      <c r="A201" s="43" t="s">
        <v>219</v>
      </c>
      <c r="B201" s="32"/>
    </row>
    <row r="202" spans="1:2" s="30" customFormat="1" x14ac:dyDescent="0.2">
      <c r="A202" s="43" t="s">
        <v>217</v>
      </c>
      <c r="B202" s="32">
        <v>422</v>
      </c>
    </row>
    <row r="203" spans="1:2" s="30" customFormat="1" x14ac:dyDescent="0.2">
      <c r="A203" s="43" t="s">
        <v>218</v>
      </c>
      <c r="B203" s="32">
        <v>338</v>
      </c>
    </row>
    <row r="204" spans="1:2" s="30" customFormat="1" x14ac:dyDescent="0.2">
      <c r="A204" s="43" t="s">
        <v>4</v>
      </c>
      <c r="B204" s="10">
        <f>SUM(B202:B203)</f>
        <v>760</v>
      </c>
    </row>
    <row r="205" spans="1:2" s="30" customFormat="1" x14ac:dyDescent="0.2">
      <c r="A205" s="43" t="s">
        <v>220</v>
      </c>
      <c r="B205" s="32"/>
    </row>
    <row r="206" spans="1:2" s="30" customFormat="1" x14ac:dyDescent="0.2">
      <c r="A206" s="43" t="s">
        <v>6</v>
      </c>
      <c r="B206" s="32"/>
    </row>
    <row r="207" spans="1:2" s="30" customFormat="1" x14ac:dyDescent="0.2">
      <c r="A207" s="43" t="s">
        <v>221</v>
      </c>
      <c r="B207" s="32">
        <v>97</v>
      </c>
    </row>
    <row r="208" spans="1:2" s="30" customFormat="1" x14ac:dyDescent="0.2">
      <c r="A208" s="43" t="s">
        <v>222</v>
      </c>
      <c r="B208" s="32">
        <v>53</v>
      </c>
    </row>
    <row r="209" spans="1:2" s="30" customFormat="1" x14ac:dyDescent="0.2">
      <c r="A209" s="43" t="s">
        <v>148</v>
      </c>
      <c r="B209" s="32">
        <f>SUM(B207:B208)</f>
        <v>150</v>
      </c>
    </row>
    <row r="210" spans="1:2" s="30" customFormat="1" x14ac:dyDescent="0.2">
      <c r="A210" s="43" t="s">
        <v>7</v>
      </c>
      <c r="B210" s="32"/>
    </row>
    <row r="211" spans="1:2" s="30" customFormat="1" x14ac:dyDescent="0.2">
      <c r="A211" s="43" t="s">
        <v>221</v>
      </c>
      <c r="B211" s="32">
        <v>360</v>
      </c>
    </row>
    <row r="212" spans="1:2" s="30" customFormat="1" x14ac:dyDescent="0.2">
      <c r="A212" s="43" t="s">
        <v>222</v>
      </c>
      <c r="B212" s="32">
        <v>263</v>
      </c>
    </row>
    <row r="213" spans="1:2" s="30" customFormat="1" x14ac:dyDescent="0.2">
      <c r="A213" s="43" t="s">
        <v>148</v>
      </c>
      <c r="B213" s="122">
        <f>SUM(B211:B212)</f>
        <v>623</v>
      </c>
    </row>
    <row r="214" spans="1:2" s="30" customFormat="1" x14ac:dyDescent="0.2">
      <c r="A214" s="37"/>
    </row>
    <row r="215" spans="1:2" s="30" customFormat="1" x14ac:dyDescent="0.2">
      <c r="A215" s="8" t="s">
        <v>899</v>
      </c>
    </row>
    <row r="219" spans="1:2" s="30" customFormat="1" ht="18.75" x14ac:dyDescent="0.25">
      <c r="A219" s="3" t="s">
        <v>814</v>
      </c>
    </row>
    <row r="220" spans="1:2" s="30" customFormat="1" x14ac:dyDescent="0.2">
      <c r="A220" s="56"/>
      <c r="B220" s="239">
        <v>1956</v>
      </c>
    </row>
    <row r="221" spans="1:2" s="30" customFormat="1" x14ac:dyDescent="0.2">
      <c r="A221" s="6" t="s">
        <v>31</v>
      </c>
      <c r="B221" s="6"/>
    </row>
    <row r="222" spans="1:2" s="30" customFormat="1" x14ac:dyDescent="0.2">
      <c r="A222" s="6" t="s">
        <v>446</v>
      </c>
      <c r="B222" s="6">
        <v>6</v>
      </c>
    </row>
    <row r="223" spans="1:2" s="30" customFormat="1" ht="14.25" x14ac:dyDescent="0.2">
      <c r="A223" s="92" t="s">
        <v>1172</v>
      </c>
      <c r="B223" s="6">
        <v>340</v>
      </c>
    </row>
    <row r="224" spans="1:2" s="30" customFormat="1" ht="14.25" x14ac:dyDescent="0.2">
      <c r="A224" s="92" t="s">
        <v>1173</v>
      </c>
      <c r="B224" s="6">
        <v>167</v>
      </c>
    </row>
    <row r="225" spans="1:2" s="30" customFormat="1" x14ac:dyDescent="0.2">
      <c r="A225" s="123" t="s">
        <v>357</v>
      </c>
      <c r="B225" s="6">
        <f>SUM(B223:B224)</f>
        <v>507</v>
      </c>
    </row>
    <row r="226" spans="1:2" s="30" customFormat="1" x14ac:dyDescent="0.2">
      <c r="A226" s="175" t="s">
        <v>448</v>
      </c>
      <c r="B226" s="44">
        <v>11686</v>
      </c>
    </row>
    <row r="227" spans="1:2" s="30" customFormat="1" x14ac:dyDescent="0.2">
      <c r="A227" s="95" t="s">
        <v>449</v>
      </c>
      <c r="B227" s="44"/>
    </row>
    <row r="228" spans="1:2" s="30" customFormat="1" x14ac:dyDescent="0.2">
      <c r="A228" s="124" t="s">
        <v>450</v>
      </c>
      <c r="B228" s="44">
        <v>1020</v>
      </c>
    </row>
    <row r="229" spans="1:2" s="30" customFormat="1" x14ac:dyDescent="0.2">
      <c r="A229" s="124" t="s">
        <v>451</v>
      </c>
      <c r="B229" s="44">
        <v>500</v>
      </c>
    </row>
    <row r="230" spans="1:2" s="30" customFormat="1" x14ac:dyDescent="0.2">
      <c r="A230" s="124" t="s">
        <v>340</v>
      </c>
      <c r="B230" s="220" t="s">
        <v>36</v>
      </c>
    </row>
    <row r="231" spans="1:2" s="30" customFormat="1" x14ac:dyDescent="0.2">
      <c r="A231" s="124" t="s">
        <v>357</v>
      </c>
      <c r="B231" s="44">
        <f>SUM(B228:B230)</f>
        <v>1520</v>
      </c>
    </row>
    <row r="232" spans="1:2" s="30" customFormat="1" x14ac:dyDescent="0.2">
      <c r="A232" s="95" t="s">
        <v>452</v>
      </c>
      <c r="B232" s="44"/>
    </row>
    <row r="233" spans="1:2" s="30" customFormat="1" x14ac:dyDescent="0.2">
      <c r="A233" s="124" t="s">
        <v>450</v>
      </c>
      <c r="B233" s="44">
        <v>3570</v>
      </c>
    </row>
    <row r="234" spans="1:2" s="30" customFormat="1" x14ac:dyDescent="0.2">
      <c r="A234" s="124" t="s">
        <v>451</v>
      </c>
      <c r="B234" s="44">
        <v>6533</v>
      </c>
    </row>
    <row r="235" spans="1:2" s="30" customFormat="1" x14ac:dyDescent="0.2">
      <c r="A235" s="124" t="s">
        <v>340</v>
      </c>
      <c r="B235" s="41" t="s">
        <v>36</v>
      </c>
    </row>
    <row r="236" spans="1:2" s="30" customFormat="1" x14ac:dyDescent="0.2">
      <c r="A236" s="124" t="s">
        <v>357</v>
      </c>
      <c r="B236" s="5">
        <f>SUM(B233:B235)</f>
        <v>10103</v>
      </c>
    </row>
    <row r="237" spans="1:2" s="30" customFormat="1" x14ac:dyDescent="0.2">
      <c r="A237" s="95" t="s">
        <v>453</v>
      </c>
      <c r="B237" s="6"/>
    </row>
    <row r="238" spans="1:2" s="30" customFormat="1" x14ac:dyDescent="0.2">
      <c r="A238" s="124" t="s">
        <v>450</v>
      </c>
      <c r="B238" s="6">
        <v>12</v>
      </c>
    </row>
    <row r="239" spans="1:2" s="30" customFormat="1" x14ac:dyDescent="0.2">
      <c r="A239" s="124" t="s">
        <v>451</v>
      </c>
      <c r="B239" s="6">
        <v>51</v>
      </c>
    </row>
    <row r="240" spans="1:2" s="30" customFormat="1" x14ac:dyDescent="0.2">
      <c r="A240" s="124" t="s">
        <v>340</v>
      </c>
      <c r="B240" s="41" t="s">
        <v>36</v>
      </c>
    </row>
    <row r="241" spans="1:2" s="30" customFormat="1" x14ac:dyDescent="0.2">
      <c r="A241" s="124" t="s">
        <v>357</v>
      </c>
      <c r="B241" s="6">
        <f>SUM(B238:B240)</f>
        <v>63</v>
      </c>
    </row>
    <row r="242" spans="1:2" s="30" customFormat="1" x14ac:dyDescent="0.2">
      <c r="A242" s="95" t="s">
        <v>454</v>
      </c>
      <c r="B242" s="41" t="s">
        <v>36</v>
      </c>
    </row>
    <row r="243" spans="1:2" s="30" customFormat="1" x14ac:dyDescent="0.2">
      <c r="A243" s="175" t="s">
        <v>460</v>
      </c>
      <c r="B243" s="6"/>
    </row>
    <row r="244" spans="1:2" s="30" customFormat="1" x14ac:dyDescent="0.2">
      <c r="A244" s="123" t="s">
        <v>455</v>
      </c>
      <c r="B244" s="6">
        <v>461</v>
      </c>
    </row>
    <row r="245" spans="1:2" s="30" customFormat="1" x14ac:dyDescent="0.2">
      <c r="A245" s="123" t="s">
        <v>456</v>
      </c>
      <c r="B245" s="5">
        <v>5990</v>
      </c>
    </row>
    <row r="246" spans="1:2" s="30" customFormat="1" x14ac:dyDescent="0.2">
      <c r="A246" s="123" t="s">
        <v>457</v>
      </c>
      <c r="B246" s="5">
        <v>4428</v>
      </c>
    </row>
    <row r="247" spans="1:2" s="30" customFormat="1" x14ac:dyDescent="0.2">
      <c r="A247" s="123" t="s">
        <v>458</v>
      </c>
      <c r="B247" s="5">
        <v>698</v>
      </c>
    </row>
    <row r="248" spans="1:2" s="30" customFormat="1" x14ac:dyDescent="0.2">
      <c r="A248" s="123" t="s">
        <v>459</v>
      </c>
      <c r="B248" s="5">
        <v>109</v>
      </c>
    </row>
    <row r="249" spans="1:2" s="30" customFormat="1" x14ac:dyDescent="0.2">
      <c r="A249" s="125" t="s">
        <v>340</v>
      </c>
      <c r="B249" s="23" t="s">
        <v>36</v>
      </c>
    </row>
    <row r="250" spans="1:2" s="30" customFormat="1" x14ac:dyDescent="0.2">
      <c r="A250" s="43"/>
      <c r="B250" s="43"/>
    </row>
    <row r="251" spans="1:2" s="177" customFormat="1" x14ac:dyDescent="0.2">
      <c r="A251" s="63" t="s">
        <v>1140</v>
      </c>
      <c r="B251" s="43"/>
    </row>
    <row r="252" spans="1:2" s="177" customFormat="1" x14ac:dyDescent="0.2">
      <c r="A252" s="259" t="s">
        <v>1174</v>
      </c>
      <c r="B252" s="43"/>
    </row>
    <row r="253" spans="1:2" s="30" customFormat="1" x14ac:dyDescent="0.2">
      <c r="A253" s="8" t="s">
        <v>899</v>
      </c>
      <c r="B253" s="43"/>
    </row>
    <row r="257" spans="1:2" ht="15.75" x14ac:dyDescent="0.25">
      <c r="A257" s="31" t="s">
        <v>900</v>
      </c>
      <c r="B257" s="32"/>
    </row>
    <row r="258" spans="1:2" x14ac:dyDescent="0.2">
      <c r="A258" s="45"/>
      <c r="B258" s="233">
        <v>1956</v>
      </c>
    </row>
    <row r="259" spans="1:2" x14ac:dyDescent="0.2">
      <c r="A259" s="87" t="s">
        <v>901</v>
      </c>
    </row>
    <row r="260" spans="1:2" x14ac:dyDescent="0.2">
      <c r="A260" s="118" t="s">
        <v>902</v>
      </c>
      <c r="B260" s="43"/>
    </row>
    <row r="261" spans="1:2" x14ac:dyDescent="0.2">
      <c r="A261" s="100" t="s">
        <v>903</v>
      </c>
      <c r="B261" s="5">
        <v>9880</v>
      </c>
    </row>
    <row r="262" spans="1:2" x14ac:dyDescent="0.2">
      <c r="A262" s="100" t="s">
        <v>904</v>
      </c>
      <c r="B262" s="43">
        <v>129</v>
      </c>
    </row>
    <row r="263" spans="1:2" x14ac:dyDescent="0.2">
      <c r="A263" s="100" t="s">
        <v>357</v>
      </c>
      <c r="B263" s="44">
        <f>SUM(B261:B262)</f>
        <v>10009</v>
      </c>
    </row>
    <row r="264" spans="1:2" x14ac:dyDescent="0.2">
      <c r="A264" s="118" t="s">
        <v>905</v>
      </c>
      <c r="B264" s="43"/>
    </row>
    <row r="265" spans="1:2" s="30" customFormat="1" x14ac:dyDescent="0.2">
      <c r="A265" s="100" t="s">
        <v>357</v>
      </c>
      <c r="B265" s="43"/>
    </row>
    <row r="266" spans="1:2" x14ac:dyDescent="0.2">
      <c r="A266" s="119" t="s">
        <v>335</v>
      </c>
      <c r="B266" s="44">
        <v>5262</v>
      </c>
    </row>
    <row r="267" spans="1:2" x14ac:dyDescent="0.2">
      <c r="A267" s="119" t="s">
        <v>355</v>
      </c>
      <c r="B267" s="44">
        <v>4876</v>
      </c>
    </row>
    <row r="268" spans="1:2" x14ac:dyDescent="0.2">
      <c r="A268" s="119" t="s">
        <v>357</v>
      </c>
      <c r="B268" s="44">
        <f>SUM(B266:B267)</f>
        <v>10138</v>
      </c>
    </row>
    <row r="269" spans="1:2" x14ac:dyDescent="0.2">
      <c r="A269" s="100" t="s">
        <v>736</v>
      </c>
      <c r="B269" s="44"/>
    </row>
    <row r="270" spans="1:2" x14ac:dyDescent="0.2">
      <c r="A270" s="119" t="s">
        <v>335</v>
      </c>
      <c r="B270" s="44">
        <v>4914</v>
      </c>
    </row>
    <row r="271" spans="1:2" x14ac:dyDescent="0.2">
      <c r="A271" s="119" t="s">
        <v>355</v>
      </c>
      <c r="B271" s="44">
        <v>4649</v>
      </c>
    </row>
    <row r="272" spans="1:2" x14ac:dyDescent="0.2">
      <c r="A272" s="119" t="s">
        <v>357</v>
      </c>
      <c r="B272" s="44">
        <f>SUM(B270:B271)</f>
        <v>9563</v>
      </c>
    </row>
    <row r="273" spans="1:2" x14ac:dyDescent="0.2">
      <c r="A273" s="100" t="s">
        <v>737</v>
      </c>
      <c r="B273" s="43"/>
    </row>
    <row r="274" spans="1:2" x14ac:dyDescent="0.2">
      <c r="A274" s="119" t="s">
        <v>335</v>
      </c>
      <c r="B274" s="43">
        <v>348</v>
      </c>
    </row>
    <row r="275" spans="1:2" x14ac:dyDescent="0.2">
      <c r="A275" s="119" t="s">
        <v>355</v>
      </c>
      <c r="B275" s="43">
        <v>227</v>
      </c>
    </row>
    <row r="276" spans="1:2" x14ac:dyDescent="0.2">
      <c r="A276" s="206" t="s">
        <v>357</v>
      </c>
      <c r="B276" s="57">
        <f>SUM(B274:B275)</f>
        <v>575</v>
      </c>
    </row>
    <row r="277" spans="1:2" s="30" customFormat="1" x14ac:dyDescent="0.2">
      <c r="A277" s="43"/>
      <c r="B277" s="43"/>
    </row>
    <row r="278" spans="1:2" x14ac:dyDescent="0.2">
      <c r="A278" s="87" t="s">
        <v>906</v>
      </c>
      <c r="B278" s="43"/>
    </row>
    <row r="279" spans="1:2" x14ac:dyDescent="0.2">
      <c r="A279" s="118" t="s">
        <v>902</v>
      </c>
      <c r="B279" s="44">
        <v>9040</v>
      </c>
    </row>
    <row r="280" spans="1:2" x14ac:dyDescent="0.2">
      <c r="A280" s="100" t="s">
        <v>725</v>
      </c>
      <c r="B280" s="44">
        <v>969</v>
      </c>
    </row>
    <row r="281" spans="1:2" x14ac:dyDescent="0.2">
      <c r="A281" s="100" t="s">
        <v>726</v>
      </c>
      <c r="B281" s="44">
        <f>SUM(B279:B280)</f>
        <v>10009</v>
      </c>
    </row>
    <row r="282" spans="1:2" x14ac:dyDescent="0.2">
      <c r="A282" s="100" t="s">
        <v>357</v>
      </c>
      <c r="B282" s="44"/>
    </row>
    <row r="283" spans="1:2" x14ac:dyDescent="0.2">
      <c r="A283" s="118" t="s">
        <v>907</v>
      </c>
      <c r="B283" s="44"/>
    </row>
    <row r="284" spans="1:2" x14ac:dyDescent="0.2">
      <c r="A284" s="100" t="s">
        <v>908</v>
      </c>
      <c r="B284" s="44"/>
    </row>
    <row r="285" spans="1:2" x14ac:dyDescent="0.2">
      <c r="A285" s="119" t="s">
        <v>725</v>
      </c>
      <c r="B285" s="44">
        <v>278</v>
      </c>
    </row>
    <row r="286" spans="1:2" x14ac:dyDescent="0.2">
      <c r="A286" s="119" t="s">
        <v>726</v>
      </c>
      <c r="B286" s="44">
        <v>67</v>
      </c>
    </row>
    <row r="287" spans="1:2" x14ac:dyDescent="0.2">
      <c r="A287" s="100" t="s">
        <v>456</v>
      </c>
      <c r="B287" s="44"/>
    </row>
    <row r="288" spans="1:2" x14ac:dyDescent="0.2">
      <c r="A288" s="119" t="s">
        <v>725</v>
      </c>
      <c r="B288" s="44">
        <v>4844</v>
      </c>
    </row>
    <row r="289" spans="1:2" x14ac:dyDescent="0.2">
      <c r="A289" s="119" t="s">
        <v>726</v>
      </c>
      <c r="B289" s="44">
        <v>455</v>
      </c>
    </row>
    <row r="290" spans="1:2" x14ac:dyDescent="0.2">
      <c r="A290" s="100" t="s">
        <v>457</v>
      </c>
      <c r="B290" s="44"/>
    </row>
    <row r="291" spans="1:2" x14ac:dyDescent="0.2">
      <c r="A291" s="119" t="s">
        <v>725</v>
      </c>
      <c r="B291" s="44">
        <v>3469</v>
      </c>
    </row>
    <row r="292" spans="1:2" x14ac:dyDescent="0.2">
      <c r="A292" s="119" t="s">
        <v>726</v>
      </c>
      <c r="B292" s="44">
        <v>347</v>
      </c>
    </row>
    <row r="293" spans="1:2" x14ac:dyDescent="0.2">
      <c r="A293" s="100" t="s">
        <v>458</v>
      </c>
      <c r="B293" s="44"/>
    </row>
    <row r="294" spans="1:2" x14ac:dyDescent="0.2">
      <c r="A294" s="119" t="s">
        <v>725</v>
      </c>
      <c r="B294" s="44">
        <v>449</v>
      </c>
    </row>
    <row r="295" spans="1:2" x14ac:dyDescent="0.2">
      <c r="A295" s="119" t="s">
        <v>726</v>
      </c>
      <c r="B295" s="43">
        <v>98</v>
      </c>
    </row>
    <row r="296" spans="1:2" x14ac:dyDescent="0.2">
      <c r="A296" s="100" t="s">
        <v>909</v>
      </c>
      <c r="B296" s="43"/>
    </row>
    <row r="297" spans="1:2" x14ac:dyDescent="0.2">
      <c r="A297" s="119" t="s">
        <v>725</v>
      </c>
      <c r="B297" s="97" t="s">
        <v>36</v>
      </c>
    </row>
    <row r="298" spans="1:2" x14ac:dyDescent="0.2">
      <c r="A298" s="119" t="s">
        <v>726</v>
      </c>
      <c r="B298" s="43">
        <v>2</v>
      </c>
    </row>
    <row r="299" spans="1:2" x14ac:dyDescent="0.2">
      <c r="A299" s="118" t="s">
        <v>910</v>
      </c>
      <c r="B299" s="43"/>
    </row>
    <row r="300" spans="1:2" x14ac:dyDescent="0.2">
      <c r="A300" s="119" t="s">
        <v>725</v>
      </c>
      <c r="B300" s="43">
        <v>3</v>
      </c>
    </row>
    <row r="301" spans="1:2" x14ac:dyDescent="0.2">
      <c r="A301" s="119" t="s">
        <v>726</v>
      </c>
      <c r="B301" s="43">
        <v>13</v>
      </c>
    </row>
    <row r="302" spans="1:2" s="58" customFormat="1" x14ac:dyDescent="0.2">
      <c r="A302" s="206" t="s">
        <v>357</v>
      </c>
      <c r="B302" s="57">
        <f>SUM(B300:B301)</f>
        <v>16</v>
      </c>
    </row>
    <row r="303" spans="1:2" x14ac:dyDescent="0.2">
      <c r="A303" s="43"/>
      <c r="B303" s="43"/>
    </row>
    <row r="304" spans="1:2" x14ac:dyDescent="0.2">
      <c r="A304" s="87" t="s">
        <v>911</v>
      </c>
      <c r="B304" s="43"/>
    </row>
    <row r="305" spans="1:2" x14ac:dyDescent="0.2">
      <c r="A305" s="118" t="s">
        <v>902</v>
      </c>
      <c r="B305" s="43"/>
    </row>
    <row r="306" spans="1:2" s="84" customFormat="1" x14ac:dyDescent="0.2">
      <c r="A306" s="100" t="s">
        <v>903</v>
      </c>
      <c r="B306" s="100"/>
    </row>
    <row r="307" spans="1:2" s="84" customFormat="1" x14ac:dyDescent="0.2">
      <c r="A307" s="119" t="s">
        <v>593</v>
      </c>
      <c r="B307" s="44">
        <v>9357</v>
      </c>
    </row>
    <row r="308" spans="1:2" s="84" customFormat="1" x14ac:dyDescent="0.2">
      <c r="A308" s="119" t="s">
        <v>594</v>
      </c>
      <c r="B308" s="44">
        <v>523</v>
      </c>
    </row>
    <row r="309" spans="1:2" s="84" customFormat="1" x14ac:dyDescent="0.2">
      <c r="A309" s="100" t="s">
        <v>904</v>
      </c>
      <c r="B309" s="44"/>
    </row>
    <row r="310" spans="1:2" x14ac:dyDescent="0.2">
      <c r="A310" s="119" t="s">
        <v>593</v>
      </c>
      <c r="B310" s="44">
        <v>95</v>
      </c>
    </row>
    <row r="311" spans="1:2" x14ac:dyDescent="0.2">
      <c r="A311" s="119" t="s">
        <v>594</v>
      </c>
      <c r="B311" s="44">
        <v>34</v>
      </c>
    </row>
    <row r="312" spans="1:2" x14ac:dyDescent="0.2">
      <c r="A312" s="100" t="s">
        <v>357</v>
      </c>
      <c r="B312" s="44">
        <f>SUM(B307:B311)</f>
        <v>10009</v>
      </c>
    </row>
    <row r="313" spans="1:2" x14ac:dyDescent="0.2">
      <c r="A313" s="118" t="s">
        <v>907</v>
      </c>
      <c r="B313" s="44"/>
    </row>
    <row r="314" spans="1:2" x14ac:dyDescent="0.2">
      <c r="A314" s="100" t="s">
        <v>908</v>
      </c>
      <c r="B314" s="44"/>
    </row>
    <row r="315" spans="1:2" x14ac:dyDescent="0.2">
      <c r="A315" s="119" t="s">
        <v>903</v>
      </c>
      <c r="B315" s="44"/>
    </row>
    <row r="316" spans="1:2" x14ac:dyDescent="0.2">
      <c r="A316" s="207" t="s">
        <v>593</v>
      </c>
      <c r="B316" s="43">
        <v>284</v>
      </c>
    </row>
    <row r="317" spans="1:2" x14ac:dyDescent="0.2">
      <c r="A317" s="207" t="s">
        <v>594</v>
      </c>
      <c r="B317" s="43">
        <v>55</v>
      </c>
    </row>
    <row r="318" spans="1:2" x14ac:dyDescent="0.2">
      <c r="A318" s="119" t="s">
        <v>904</v>
      </c>
      <c r="B318" s="43"/>
    </row>
    <row r="319" spans="1:2" x14ac:dyDescent="0.2">
      <c r="A319" s="207" t="s">
        <v>593</v>
      </c>
      <c r="B319" s="43">
        <v>5</v>
      </c>
    </row>
    <row r="320" spans="1:2" x14ac:dyDescent="0.2">
      <c r="A320" s="207" t="s">
        <v>594</v>
      </c>
      <c r="B320" s="43">
        <v>1</v>
      </c>
    </row>
    <row r="321" spans="1:2" x14ac:dyDescent="0.2">
      <c r="A321" s="100" t="s">
        <v>456</v>
      </c>
      <c r="B321" s="44"/>
    </row>
    <row r="322" spans="1:2" x14ac:dyDescent="0.2">
      <c r="A322" s="119" t="s">
        <v>903</v>
      </c>
      <c r="B322" s="44"/>
    </row>
    <row r="323" spans="1:2" x14ac:dyDescent="0.2">
      <c r="A323" s="207" t="s">
        <v>593</v>
      </c>
      <c r="B323" s="44">
        <v>5089</v>
      </c>
    </row>
    <row r="324" spans="1:2" x14ac:dyDescent="0.2">
      <c r="A324" s="207" t="s">
        <v>594</v>
      </c>
      <c r="B324" s="44">
        <v>159</v>
      </c>
    </row>
    <row r="325" spans="1:2" x14ac:dyDescent="0.2">
      <c r="A325" s="119" t="s">
        <v>904</v>
      </c>
      <c r="B325" s="44"/>
    </row>
    <row r="326" spans="1:2" x14ac:dyDescent="0.2">
      <c r="A326" s="207" t="s">
        <v>593</v>
      </c>
      <c r="B326" s="44">
        <v>38</v>
      </c>
    </row>
    <row r="327" spans="1:2" x14ac:dyDescent="0.2">
      <c r="A327" s="207" t="s">
        <v>594</v>
      </c>
      <c r="B327" s="44">
        <v>13</v>
      </c>
    </row>
    <row r="328" spans="1:2" x14ac:dyDescent="0.2">
      <c r="A328" s="100" t="s">
        <v>457</v>
      </c>
      <c r="B328" s="44"/>
    </row>
    <row r="329" spans="1:2" x14ac:dyDescent="0.2">
      <c r="A329" s="119" t="s">
        <v>903</v>
      </c>
      <c r="B329" s="44"/>
    </row>
    <row r="330" spans="1:2" x14ac:dyDescent="0.2">
      <c r="A330" s="207" t="s">
        <v>593</v>
      </c>
      <c r="B330" s="44">
        <v>3507</v>
      </c>
    </row>
    <row r="331" spans="1:2" x14ac:dyDescent="0.2">
      <c r="A331" s="207" t="s">
        <v>594</v>
      </c>
      <c r="B331" s="44">
        <v>251</v>
      </c>
    </row>
    <row r="332" spans="1:2" x14ac:dyDescent="0.2">
      <c r="A332" s="119" t="s">
        <v>904</v>
      </c>
      <c r="B332" s="44"/>
    </row>
    <row r="333" spans="1:2" x14ac:dyDescent="0.2">
      <c r="A333" s="207" t="s">
        <v>593</v>
      </c>
      <c r="B333" s="44">
        <v>42</v>
      </c>
    </row>
    <row r="334" spans="1:2" x14ac:dyDescent="0.2">
      <c r="A334" s="207" t="s">
        <v>594</v>
      </c>
      <c r="B334" s="44">
        <v>16</v>
      </c>
    </row>
    <row r="335" spans="1:2" x14ac:dyDescent="0.2">
      <c r="A335" s="100" t="s">
        <v>458</v>
      </c>
      <c r="B335" s="44"/>
    </row>
    <row r="336" spans="1:2" x14ac:dyDescent="0.2">
      <c r="A336" s="119" t="s">
        <v>903</v>
      </c>
      <c r="B336" s="44"/>
    </row>
    <row r="337" spans="1:2" x14ac:dyDescent="0.2">
      <c r="A337" s="207" t="s">
        <v>593</v>
      </c>
      <c r="B337" s="44">
        <v>477</v>
      </c>
    </row>
    <row r="338" spans="1:2" x14ac:dyDescent="0.2">
      <c r="A338" s="207" t="s">
        <v>594</v>
      </c>
      <c r="B338" s="43">
        <v>56</v>
      </c>
    </row>
    <row r="339" spans="1:2" x14ac:dyDescent="0.2">
      <c r="A339" s="119" t="s">
        <v>904</v>
      </c>
      <c r="B339" s="43"/>
    </row>
    <row r="340" spans="1:2" x14ac:dyDescent="0.2">
      <c r="A340" s="207" t="s">
        <v>593</v>
      </c>
      <c r="B340" s="43">
        <v>10</v>
      </c>
    </row>
    <row r="341" spans="1:2" x14ac:dyDescent="0.2">
      <c r="A341" s="207" t="s">
        <v>594</v>
      </c>
      <c r="B341" s="43">
        <v>4</v>
      </c>
    </row>
    <row r="342" spans="1:2" x14ac:dyDescent="0.2">
      <c r="A342" s="100" t="s">
        <v>909</v>
      </c>
      <c r="B342" s="43"/>
    </row>
    <row r="343" spans="1:2" x14ac:dyDescent="0.2">
      <c r="A343" s="119" t="s">
        <v>903</v>
      </c>
      <c r="B343" s="43"/>
    </row>
    <row r="344" spans="1:2" x14ac:dyDescent="0.2">
      <c r="A344" s="207" t="s">
        <v>593</v>
      </c>
      <c r="B344" s="103" t="s">
        <v>36</v>
      </c>
    </row>
    <row r="345" spans="1:2" x14ac:dyDescent="0.2">
      <c r="A345" s="207" t="s">
        <v>594</v>
      </c>
      <c r="B345">
        <v>2</v>
      </c>
    </row>
    <row r="346" spans="1:2" x14ac:dyDescent="0.2">
      <c r="A346" s="119" t="s">
        <v>904</v>
      </c>
    </row>
    <row r="347" spans="1:2" x14ac:dyDescent="0.2">
      <c r="A347" s="207" t="s">
        <v>593</v>
      </c>
      <c r="B347" s="103" t="s">
        <v>36</v>
      </c>
    </row>
    <row r="348" spans="1:2" x14ac:dyDescent="0.2">
      <c r="A348" s="207" t="s">
        <v>594</v>
      </c>
      <c r="B348" s="103" t="s">
        <v>36</v>
      </c>
    </row>
    <row r="349" spans="1:2" x14ac:dyDescent="0.2">
      <c r="A349" s="118" t="s">
        <v>910</v>
      </c>
    </row>
    <row r="350" spans="1:2" x14ac:dyDescent="0.2">
      <c r="A350" s="119" t="s">
        <v>903</v>
      </c>
    </row>
    <row r="351" spans="1:2" x14ac:dyDescent="0.2">
      <c r="A351" s="207" t="s">
        <v>593</v>
      </c>
      <c r="B351" s="43">
        <v>13</v>
      </c>
    </row>
    <row r="352" spans="1:2" x14ac:dyDescent="0.2">
      <c r="A352" s="207" t="s">
        <v>594</v>
      </c>
      <c r="B352" s="43">
        <v>3</v>
      </c>
    </row>
    <row r="353" spans="1:2" x14ac:dyDescent="0.2">
      <c r="A353" s="119" t="s">
        <v>904</v>
      </c>
      <c r="B353" s="43"/>
    </row>
    <row r="354" spans="1:2" x14ac:dyDescent="0.2">
      <c r="A354" s="207" t="s">
        <v>593</v>
      </c>
      <c r="B354" s="97" t="s">
        <v>36</v>
      </c>
    </row>
    <row r="355" spans="1:2" x14ac:dyDescent="0.2">
      <c r="A355" s="207" t="s">
        <v>594</v>
      </c>
      <c r="B355" s="97" t="s">
        <v>36</v>
      </c>
    </row>
    <row r="356" spans="1:2" x14ac:dyDescent="0.2">
      <c r="A356" s="137" t="s">
        <v>357</v>
      </c>
      <c r="B356" s="121">
        <f>SUM(B351:B355)</f>
        <v>16</v>
      </c>
    </row>
    <row r="358" spans="1:2" x14ac:dyDescent="0.2">
      <c r="A358" s="8" t="s">
        <v>899</v>
      </c>
    </row>
    <row r="362" spans="1:2" ht="15.75" x14ac:dyDescent="0.25">
      <c r="A362" s="31" t="s">
        <v>528</v>
      </c>
      <c r="B362" s="32"/>
    </row>
    <row r="363" spans="1:2" x14ac:dyDescent="0.2">
      <c r="A363" s="56"/>
      <c r="B363" s="233">
        <v>1956</v>
      </c>
    </row>
    <row r="364" spans="1:2" x14ac:dyDescent="0.2">
      <c r="A364" s="43" t="s">
        <v>65</v>
      </c>
      <c r="B364" s="32">
        <v>4</v>
      </c>
    </row>
    <row r="365" spans="1:2" ht="14.25" x14ac:dyDescent="0.2">
      <c r="A365" s="32" t="s">
        <v>815</v>
      </c>
      <c r="B365" s="10">
        <v>3371</v>
      </c>
    </row>
    <row r="366" spans="1:2" x14ac:dyDescent="0.2">
      <c r="A366" s="43" t="s">
        <v>223</v>
      </c>
      <c r="B366" s="32"/>
    </row>
    <row r="367" spans="1:2" x14ac:dyDescent="0.2">
      <c r="A367" s="43" t="s">
        <v>43</v>
      </c>
      <c r="B367" s="10">
        <v>1490</v>
      </c>
    </row>
    <row r="368" spans="1:2" x14ac:dyDescent="0.2">
      <c r="A368" s="43" t="s">
        <v>224</v>
      </c>
      <c r="B368" s="10">
        <v>1665</v>
      </c>
    </row>
    <row r="369" spans="1:2" x14ac:dyDescent="0.2">
      <c r="A369" s="43" t="s">
        <v>4</v>
      </c>
      <c r="B369" s="10">
        <f>SUM(B367:B368)</f>
        <v>3155</v>
      </c>
    </row>
    <row r="370" spans="1:2" x14ac:dyDescent="0.2">
      <c r="A370" s="43" t="s">
        <v>219</v>
      </c>
      <c r="B370" s="32"/>
    </row>
    <row r="371" spans="1:2" x14ac:dyDescent="0.2">
      <c r="A371" s="43" t="s">
        <v>43</v>
      </c>
      <c r="B371" s="10">
        <v>869</v>
      </c>
    </row>
    <row r="372" spans="1:2" x14ac:dyDescent="0.2">
      <c r="A372" s="43" t="s">
        <v>224</v>
      </c>
      <c r="B372" s="10">
        <v>514</v>
      </c>
    </row>
    <row r="373" spans="1:2" x14ac:dyDescent="0.2">
      <c r="A373" s="43" t="s">
        <v>4</v>
      </c>
      <c r="B373" s="10">
        <f>SUM(B371:B372)</f>
        <v>1383</v>
      </c>
    </row>
    <row r="374" spans="1:2" x14ac:dyDescent="0.2">
      <c r="A374" s="43" t="s">
        <v>225</v>
      </c>
      <c r="B374" s="10"/>
    </row>
    <row r="375" spans="1:2" x14ac:dyDescent="0.2">
      <c r="A375" s="43" t="s">
        <v>43</v>
      </c>
      <c r="B375" s="10">
        <v>2359</v>
      </c>
    </row>
    <row r="376" spans="1:2" x14ac:dyDescent="0.2">
      <c r="A376" s="43" t="s">
        <v>224</v>
      </c>
      <c r="B376" s="10">
        <v>2179</v>
      </c>
    </row>
    <row r="377" spans="1:2" x14ac:dyDescent="0.2">
      <c r="A377" s="43" t="s">
        <v>4</v>
      </c>
      <c r="B377" s="10">
        <f>SUM(B375:B376)</f>
        <v>4538</v>
      </c>
    </row>
    <row r="378" spans="1:2" x14ac:dyDescent="0.2">
      <c r="A378" s="43" t="s">
        <v>220</v>
      </c>
      <c r="B378" s="10"/>
    </row>
    <row r="379" spans="1:2" x14ac:dyDescent="0.2">
      <c r="A379" s="43" t="s">
        <v>6</v>
      </c>
      <c r="B379" s="10"/>
    </row>
    <row r="380" spans="1:2" x14ac:dyDescent="0.2">
      <c r="A380" s="43" t="s">
        <v>152</v>
      </c>
      <c r="B380" s="10">
        <v>95</v>
      </c>
    </row>
    <row r="381" spans="1:2" x14ac:dyDescent="0.2">
      <c r="A381" s="43" t="s">
        <v>153</v>
      </c>
      <c r="B381" s="10">
        <v>108</v>
      </c>
    </row>
    <row r="382" spans="1:2" x14ac:dyDescent="0.2">
      <c r="A382" s="43" t="s">
        <v>148</v>
      </c>
      <c r="B382" s="10">
        <f>SUM(B380:B381)</f>
        <v>203</v>
      </c>
    </row>
    <row r="383" spans="1:2" x14ac:dyDescent="0.2">
      <c r="A383" s="43" t="s">
        <v>7</v>
      </c>
      <c r="B383" s="10"/>
    </row>
    <row r="384" spans="1:2" x14ac:dyDescent="0.2">
      <c r="A384" s="43" t="s">
        <v>152</v>
      </c>
      <c r="B384" s="10">
        <v>651</v>
      </c>
    </row>
    <row r="385" spans="1:2" x14ac:dyDescent="0.2">
      <c r="A385" s="43" t="s">
        <v>153</v>
      </c>
      <c r="B385" s="10">
        <v>344</v>
      </c>
    </row>
    <row r="386" spans="1:2" x14ac:dyDescent="0.2">
      <c r="A386" s="43" t="s">
        <v>148</v>
      </c>
      <c r="B386" s="10">
        <f>SUM(B384:B385)</f>
        <v>995</v>
      </c>
    </row>
    <row r="387" spans="1:2" x14ac:dyDescent="0.2">
      <c r="A387" s="43" t="s">
        <v>226</v>
      </c>
      <c r="B387" s="32">
        <v>44.7</v>
      </c>
    </row>
    <row r="388" spans="1:2" x14ac:dyDescent="0.2">
      <c r="A388" s="37"/>
      <c r="B388" s="33"/>
    </row>
    <row r="389" spans="1:2" s="177" customFormat="1" x14ac:dyDescent="0.2">
      <c r="A389" s="259" t="s">
        <v>816</v>
      </c>
    </row>
    <row r="390" spans="1:2" x14ac:dyDescent="0.2">
      <c r="A390" s="8" t="s">
        <v>899</v>
      </c>
    </row>
    <row r="391" spans="1:2" s="30" customFormat="1" x14ac:dyDescent="0.2">
      <c r="A391" s="8"/>
    </row>
    <row r="394" spans="1:2" ht="15.75" x14ac:dyDescent="0.25">
      <c r="A394" s="49" t="s">
        <v>1241</v>
      </c>
      <c r="B394" s="30"/>
    </row>
    <row r="395" spans="1:2" x14ac:dyDescent="0.2">
      <c r="A395" s="56"/>
      <c r="B395" s="233">
        <v>1956</v>
      </c>
    </row>
    <row r="396" spans="1:2" s="30" customFormat="1" x14ac:dyDescent="0.2">
      <c r="A396" s="87" t="s">
        <v>1240</v>
      </c>
      <c r="B396" s="25"/>
    </row>
    <row r="397" spans="1:2" x14ac:dyDescent="0.2">
      <c r="A397" s="43" t="s">
        <v>228</v>
      </c>
      <c r="B397" s="32">
        <v>6</v>
      </c>
    </row>
    <row r="398" spans="1:2" ht="14.25" x14ac:dyDescent="0.2">
      <c r="A398" s="43" t="s">
        <v>826</v>
      </c>
      <c r="B398" s="10">
        <v>1708</v>
      </c>
    </row>
    <row r="399" spans="1:2" x14ac:dyDescent="0.2">
      <c r="A399" s="43" t="s">
        <v>229</v>
      </c>
      <c r="B399" s="32"/>
    </row>
    <row r="400" spans="1:2" x14ac:dyDescent="0.2">
      <c r="A400" s="43" t="s">
        <v>152</v>
      </c>
      <c r="B400" s="32">
        <v>950</v>
      </c>
    </row>
    <row r="401" spans="1:2" x14ac:dyDescent="0.2">
      <c r="A401" s="43" t="s">
        <v>153</v>
      </c>
      <c r="B401" s="32">
        <v>291</v>
      </c>
    </row>
    <row r="402" spans="1:2" x14ac:dyDescent="0.2">
      <c r="A402" s="43" t="s">
        <v>148</v>
      </c>
      <c r="B402" s="10">
        <f>SUM(B400:B401)</f>
        <v>1241</v>
      </c>
    </row>
    <row r="403" spans="1:2" x14ac:dyDescent="0.2">
      <c r="A403" s="43" t="s">
        <v>230</v>
      </c>
      <c r="B403" s="32"/>
    </row>
    <row r="404" spans="1:2" x14ac:dyDescent="0.2">
      <c r="A404" s="43" t="s">
        <v>152</v>
      </c>
      <c r="B404" s="10">
        <v>1163</v>
      </c>
    </row>
    <row r="405" spans="1:2" x14ac:dyDescent="0.2">
      <c r="A405" s="43" t="s">
        <v>153</v>
      </c>
      <c r="B405" s="10">
        <v>311</v>
      </c>
    </row>
    <row r="406" spans="1:2" x14ac:dyDescent="0.2">
      <c r="A406" s="10" t="s">
        <v>148</v>
      </c>
      <c r="B406" s="10">
        <f>SUM(B404:B405)</f>
        <v>1474</v>
      </c>
    </row>
    <row r="407" spans="1:2" x14ac:dyDescent="0.2">
      <c r="A407" s="43" t="s">
        <v>231</v>
      </c>
      <c r="B407" s="10"/>
    </row>
    <row r="408" spans="1:2" x14ac:dyDescent="0.2">
      <c r="A408" s="43" t="s">
        <v>170</v>
      </c>
      <c r="B408" s="10"/>
    </row>
    <row r="409" spans="1:2" x14ac:dyDescent="0.2">
      <c r="A409" s="43" t="s">
        <v>49</v>
      </c>
      <c r="B409" s="10">
        <v>322</v>
      </c>
    </row>
    <row r="410" spans="1:2" x14ac:dyDescent="0.2">
      <c r="A410" s="43" t="s">
        <v>193</v>
      </c>
      <c r="B410" s="10">
        <v>104</v>
      </c>
    </row>
    <row r="411" spans="1:2" x14ac:dyDescent="0.2">
      <c r="A411" s="43" t="s">
        <v>232</v>
      </c>
      <c r="B411" s="10">
        <f>SUM(B409:B410)</f>
        <v>426</v>
      </c>
    </row>
    <row r="412" spans="1:2" x14ac:dyDescent="0.2">
      <c r="A412" s="43" t="s">
        <v>233</v>
      </c>
      <c r="B412" s="10"/>
    </row>
    <row r="413" spans="1:2" x14ac:dyDescent="0.2">
      <c r="A413" s="43" t="s">
        <v>49</v>
      </c>
      <c r="B413" s="10">
        <v>120</v>
      </c>
    </row>
    <row r="414" spans="1:2" x14ac:dyDescent="0.2">
      <c r="A414" s="43" t="s">
        <v>193</v>
      </c>
      <c r="B414" s="10">
        <v>40</v>
      </c>
    </row>
    <row r="415" spans="1:2" x14ac:dyDescent="0.2">
      <c r="A415" s="43" t="s">
        <v>180</v>
      </c>
      <c r="B415" s="10">
        <f>SUM(B413:B414)</f>
        <v>160</v>
      </c>
    </row>
    <row r="416" spans="1:2" x14ac:dyDescent="0.2">
      <c r="A416" s="43" t="s">
        <v>178</v>
      </c>
      <c r="B416" s="10"/>
    </row>
    <row r="417" spans="1:2" x14ac:dyDescent="0.2">
      <c r="A417" s="43" t="s">
        <v>49</v>
      </c>
      <c r="B417" s="10">
        <v>596</v>
      </c>
    </row>
    <row r="418" spans="1:2" x14ac:dyDescent="0.2">
      <c r="A418" s="43" t="s">
        <v>193</v>
      </c>
      <c r="B418" s="10">
        <v>138</v>
      </c>
    </row>
    <row r="419" spans="1:2" x14ac:dyDescent="0.2">
      <c r="A419" s="121" t="s">
        <v>180</v>
      </c>
      <c r="B419" s="122">
        <f>SUM(B417:B418)</f>
        <v>734</v>
      </c>
    </row>
    <row r="420" spans="1:2" x14ac:dyDescent="0.2">
      <c r="A420" s="43"/>
      <c r="B420" s="10"/>
    </row>
    <row r="421" spans="1:2" s="177" customFormat="1" x14ac:dyDescent="0.2">
      <c r="A421" s="259" t="s">
        <v>1133</v>
      </c>
      <c r="B421" s="10"/>
    </row>
    <row r="422" spans="1:2" x14ac:dyDescent="0.2">
      <c r="A422" s="8" t="s">
        <v>899</v>
      </c>
      <c r="B422" s="10"/>
    </row>
    <row r="426" spans="1:2" s="30" customFormat="1" ht="18.75" customHeight="1" x14ac:dyDescent="0.25">
      <c r="A426" s="326" t="s">
        <v>827</v>
      </c>
      <c r="B426" s="315"/>
    </row>
    <row r="427" spans="1:2" s="30" customFormat="1" x14ac:dyDescent="0.2">
      <c r="A427" s="56"/>
      <c r="B427" s="233">
        <v>1955</v>
      </c>
    </row>
    <row r="428" spans="1:2" s="30" customFormat="1" x14ac:dyDescent="0.2">
      <c r="A428" s="118" t="s">
        <v>574</v>
      </c>
      <c r="B428" s="10"/>
    </row>
    <row r="429" spans="1:2" s="30" customFormat="1" x14ac:dyDescent="0.2">
      <c r="A429" s="100" t="s">
        <v>575</v>
      </c>
      <c r="B429" s="10">
        <v>1864</v>
      </c>
    </row>
    <row r="430" spans="1:2" s="30" customFormat="1" x14ac:dyDescent="0.2">
      <c r="A430" s="100" t="s">
        <v>576</v>
      </c>
      <c r="B430" s="10">
        <v>1754</v>
      </c>
    </row>
    <row r="431" spans="1:2" s="30" customFormat="1" x14ac:dyDescent="0.2">
      <c r="A431" s="100" t="s">
        <v>357</v>
      </c>
      <c r="B431" s="10">
        <f>SUM(B429:B430)</f>
        <v>3618</v>
      </c>
    </row>
    <row r="432" spans="1:2" s="30" customFormat="1" x14ac:dyDescent="0.2">
      <c r="A432" s="118" t="s">
        <v>577</v>
      </c>
      <c r="B432" s="10"/>
    </row>
    <row r="433" spans="1:2" s="30" customFormat="1" x14ac:dyDescent="0.2">
      <c r="A433" s="118" t="s">
        <v>578</v>
      </c>
      <c r="B433" s="10"/>
    </row>
    <row r="434" spans="1:2" s="30" customFormat="1" x14ac:dyDescent="0.2">
      <c r="A434" s="100" t="s">
        <v>575</v>
      </c>
      <c r="B434" s="27" t="s">
        <v>36</v>
      </c>
    </row>
    <row r="435" spans="1:2" s="30" customFormat="1" x14ac:dyDescent="0.2">
      <c r="A435" s="100" t="s">
        <v>576</v>
      </c>
      <c r="B435" s="27" t="s">
        <v>36</v>
      </c>
    </row>
    <row r="436" spans="1:2" s="30" customFormat="1" x14ac:dyDescent="0.2">
      <c r="A436" s="118" t="s">
        <v>579</v>
      </c>
      <c r="B436" s="27"/>
    </row>
    <row r="437" spans="1:2" s="30" customFormat="1" x14ac:dyDescent="0.2">
      <c r="A437" s="100" t="s">
        <v>575</v>
      </c>
      <c r="B437" s="27" t="s">
        <v>36</v>
      </c>
    </row>
    <row r="438" spans="1:2" s="30" customFormat="1" x14ac:dyDescent="0.2">
      <c r="A438" s="100" t="s">
        <v>576</v>
      </c>
      <c r="B438" s="27">
        <v>1754</v>
      </c>
    </row>
    <row r="439" spans="1:2" s="30" customFormat="1" x14ac:dyDescent="0.2">
      <c r="A439" s="118" t="s">
        <v>580</v>
      </c>
      <c r="B439" s="27"/>
    </row>
    <row r="440" spans="1:2" s="30" customFormat="1" x14ac:dyDescent="0.2">
      <c r="A440" s="100" t="s">
        <v>575</v>
      </c>
      <c r="B440" s="27">
        <v>1864</v>
      </c>
    </row>
    <row r="441" spans="1:2" s="30" customFormat="1" x14ac:dyDescent="0.2">
      <c r="A441" s="149" t="s">
        <v>576</v>
      </c>
      <c r="B441" s="139" t="s">
        <v>36</v>
      </c>
    </row>
    <row r="442" spans="1:2" s="30" customFormat="1" ht="15" x14ac:dyDescent="0.25">
      <c r="A442" s="88"/>
      <c r="B442" s="10"/>
    </row>
    <row r="443" spans="1:2" s="30" customFormat="1" x14ac:dyDescent="0.2">
      <c r="A443" s="8" t="s">
        <v>899</v>
      </c>
    </row>
    <row r="447" spans="1:2" s="30" customFormat="1" ht="15.75" x14ac:dyDescent="0.25">
      <c r="A447" s="3" t="s">
        <v>461</v>
      </c>
    </row>
    <row r="448" spans="1:2" s="30" customFormat="1" ht="15" x14ac:dyDescent="0.25">
      <c r="A448" s="4"/>
      <c r="B448" s="234">
        <v>1956</v>
      </c>
    </row>
    <row r="449" spans="1:2" s="30" customFormat="1" x14ac:dyDescent="0.2">
      <c r="A449" s="167" t="s">
        <v>581</v>
      </c>
      <c r="B449" s="18">
        <v>7</v>
      </c>
    </row>
    <row r="450" spans="1:2" s="30" customFormat="1" x14ac:dyDescent="0.2">
      <c r="A450" s="199" t="s">
        <v>116</v>
      </c>
    </row>
    <row r="451" spans="1:2" s="30" customFormat="1" ht="14.25" x14ac:dyDescent="0.2">
      <c r="A451" s="94" t="s">
        <v>462</v>
      </c>
      <c r="B451" s="18">
        <v>17960</v>
      </c>
    </row>
    <row r="452" spans="1:2" s="30" customFormat="1" x14ac:dyDescent="0.2">
      <c r="A452" s="94" t="s">
        <v>463</v>
      </c>
      <c r="B452" s="18">
        <v>79214</v>
      </c>
    </row>
    <row r="453" spans="1:2" s="30" customFormat="1" x14ac:dyDescent="0.2">
      <c r="A453" s="19" t="s">
        <v>464</v>
      </c>
      <c r="B453" s="18">
        <v>81067</v>
      </c>
    </row>
    <row r="454" spans="1:2" s="30" customFormat="1" x14ac:dyDescent="0.2">
      <c r="A454" s="19" t="s">
        <v>465</v>
      </c>
      <c r="B454" s="18">
        <v>2001</v>
      </c>
    </row>
    <row r="455" spans="1:2" s="30" customFormat="1" ht="14.25" x14ac:dyDescent="0.2">
      <c r="A455" s="19" t="s">
        <v>653</v>
      </c>
      <c r="B455" s="18">
        <v>30650</v>
      </c>
    </row>
    <row r="456" spans="1:2" s="30" customFormat="1" x14ac:dyDescent="0.2">
      <c r="A456" s="19" t="s">
        <v>466</v>
      </c>
      <c r="B456" s="18">
        <v>1502</v>
      </c>
    </row>
    <row r="457" spans="1:2" s="30" customFormat="1" x14ac:dyDescent="0.2">
      <c r="A457" s="19" t="s">
        <v>467</v>
      </c>
      <c r="B457" s="18"/>
    </row>
    <row r="458" spans="1:2" s="30" customFormat="1" x14ac:dyDescent="0.2">
      <c r="A458" s="94" t="s">
        <v>468</v>
      </c>
      <c r="B458" s="18">
        <v>167</v>
      </c>
    </row>
    <row r="459" spans="1:2" s="30" customFormat="1" x14ac:dyDescent="0.2">
      <c r="A459" s="94" t="s">
        <v>469</v>
      </c>
      <c r="B459" s="18">
        <v>188</v>
      </c>
    </row>
    <row r="460" spans="1:2" s="30" customFormat="1" x14ac:dyDescent="0.2">
      <c r="A460" s="19" t="s">
        <v>470</v>
      </c>
      <c r="B460" s="23">
        <v>1142</v>
      </c>
    </row>
    <row r="461" spans="1:2" s="30" customFormat="1" x14ac:dyDescent="0.2">
      <c r="A461" s="37"/>
      <c r="B461" s="1"/>
    </row>
    <row r="462" spans="1:2" s="30" customFormat="1" x14ac:dyDescent="0.2">
      <c r="A462" s="8" t="s">
        <v>899</v>
      </c>
    </row>
    <row r="466" spans="1:2" s="30" customFormat="1" ht="18.75" x14ac:dyDescent="0.25">
      <c r="A466" s="31" t="s">
        <v>762</v>
      </c>
    </row>
    <row r="467" spans="1:2" s="30" customFormat="1" x14ac:dyDescent="0.2">
      <c r="A467" s="34"/>
      <c r="B467" s="233">
        <v>1956</v>
      </c>
    </row>
    <row r="468" spans="1:2" s="30" customFormat="1" x14ac:dyDescent="0.2">
      <c r="A468" s="252" t="s">
        <v>830</v>
      </c>
      <c r="B468" s="110"/>
    </row>
    <row r="469" spans="1:2" s="30" customFormat="1" x14ac:dyDescent="0.2">
      <c r="A469" s="92" t="s">
        <v>756</v>
      </c>
      <c r="B469" s="32"/>
    </row>
    <row r="470" spans="1:2" s="30" customFormat="1" x14ac:dyDescent="0.2">
      <c r="A470" s="32" t="s">
        <v>471</v>
      </c>
      <c r="B470" s="10">
        <v>17</v>
      </c>
    </row>
    <row r="471" spans="1:2" s="30" customFormat="1" ht="14.25" x14ac:dyDescent="0.2">
      <c r="A471" s="43" t="s">
        <v>829</v>
      </c>
      <c r="B471" s="10">
        <v>31951</v>
      </c>
    </row>
    <row r="472" spans="1:2" s="30" customFormat="1" x14ac:dyDescent="0.2">
      <c r="A472" s="32" t="s">
        <v>472</v>
      </c>
      <c r="B472" s="32"/>
    </row>
    <row r="473" spans="1:2" s="30" customFormat="1" x14ac:dyDescent="0.2">
      <c r="A473" s="83" t="s">
        <v>474</v>
      </c>
      <c r="B473" s="32">
        <v>14</v>
      </c>
    </row>
    <row r="474" spans="1:2" s="30" customFormat="1" x14ac:dyDescent="0.2">
      <c r="A474" s="93" t="s">
        <v>473</v>
      </c>
      <c r="B474" s="10"/>
    </row>
    <row r="475" spans="1:2" s="30" customFormat="1" x14ac:dyDescent="0.2">
      <c r="A475" s="127" t="s">
        <v>475</v>
      </c>
      <c r="B475" s="10">
        <v>1578147</v>
      </c>
    </row>
    <row r="476" spans="1:2" s="30" customFormat="1" x14ac:dyDescent="0.2">
      <c r="A476" s="127" t="s">
        <v>476</v>
      </c>
      <c r="B476" s="10">
        <v>3896925</v>
      </c>
    </row>
    <row r="477" spans="1:2" s="30" customFormat="1" x14ac:dyDescent="0.2">
      <c r="A477" s="93" t="s">
        <v>477</v>
      </c>
      <c r="B477" s="10">
        <v>258522</v>
      </c>
    </row>
    <row r="478" spans="1:2" s="30" customFormat="1" x14ac:dyDescent="0.2">
      <c r="A478" s="93" t="s">
        <v>478</v>
      </c>
      <c r="B478" s="10">
        <v>1773929</v>
      </c>
    </row>
    <row r="479" spans="1:2" s="30" customFormat="1" ht="14.25" x14ac:dyDescent="0.2">
      <c r="A479" s="119" t="s">
        <v>822</v>
      </c>
      <c r="B479" s="10">
        <v>1946</v>
      </c>
    </row>
    <row r="480" spans="1:2" s="30" customFormat="1" ht="14.25" x14ac:dyDescent="0.2">
      <c r="A480" s="119" t="s">
        <v>824</v>
      </c>
      <c r="B480" s="10">
        <v>43842</v>
      </c>
    </row>
    <row r="481" spans="1:2" s="30" customFormat="1" ht="14.25" x14ac:dyDescent="0.2">
      <c r="A481" s="100" t="s">
        <v>828</v>
      </c>
      <c r="B481" s="10"/>
    </row>
    <row r="482" spans="1:2" s="30" customFormat="1" x14ac:dyDescent="0.2">
      <c r="A482" s="102" t="s">
        <v>582</v>
      </c>
      <c r="B482" s="10">
        <v>105609</v>
      </c>
    </row>
    <row r="483" spans="1:2" s="30" customFormat="1" x14ac:dyDescent="0.2">
      <c r="A483" s="178" t="s">
        <v>479</v>
      </c>
      <c r="B483" s="122">
        <v>90119</v>
      </c>
    </row>
    <row r="484" spans="1:2" s="30" customFormat="1" x14ac:dyDescent="0.2"/>
    <row r="485" spans="1:2" s="30" customFormat="1" ht="27.75" customHeight="1" x14ac:dyDescent="0.2">
      <c r="A485" s="317" t="s">
        <v>1157</v>
      </c>
      <c r="B485" s="318"/>
    </row>
    <row r="486" spans="1:2" s="43" customFormat="1" ht="23.25" customHeight="1" x14ac:dyDescent="0.2">
      <c r="A486" s="317" t="s">
        <v>1151</v>
      </c>
      <c r="B486" s="318"/>
    </row>
    <row r="487" spans="1:2" s="43" customFormat="1" x14ac:dyDescent="0.2">
      <c r="A487" s="63" t="s">
        <v>1152</v>
      </c>
      <c r="B487" s="177"/>
    </row>
    <row r="488" spans="1:2" s="43" customFormat="1" x14ac:dyDescent="0.2">
      <c r="A488" s="63" t="s">
        <v>1137</v>
      </c>
      <c r="B488" s="177"/>
    </row>
    <row r="489" spans="1:2" s="43" customFormat="1" x14ac:dyDescent="0.2">
      <c r="A489" s="63" t="s">
        <v>1138</v>
      </c>
      <c r="B489" s="10"/>
    </row>
    <row r="490" spans="1:2" s="30" customFormat="1" x14ac:dyDescent="0.2">
      <c r="A490" s="8" t="s">
        <v>899</v>
      </c>
    </row>
    <row r="491" spans="1:2" s="30" customFormat="1" x14ac:dyDescent="0.2">
      <c r="A491" s="8"/>
    </row>
    <row r="492" spans="1:2" s="30" customFormat="1" x14ac:dyDescent="0.2">
      <c r="A492" s="8"/>
    </row>
    <row r="493" spans="1:2" s="30" customFormat="1" x14ac:dyDescent="0.2">
      <c r="A493" s="8"/>
    </row>
    <row r="494" spans="1:2" s="30" customFormat="1" ht="15.75" x14ac:dyDescent="0.25">
      <c r="A494" s="31" t="s">
        <v>1115</v>
      </c>
    </row>
    <row r="495" spans="1:2" x14ac:dyDescent="0.2">
      <c r="A495" s="34"/>
      <c r="B495" s="233">
        <v>1956</v>
      </c>
    </row>
    <row r="496" spans="1:2" s="30" customFormat="1" x14ac:dyDescent="0.2">
      <c r="A496" s="106" t="s">
        <v>825</v>
      </c>
      <c r="B496" s="58"/>
    </row>
    <row r="497" spans="1:2" s="30" customFormat="1" x14ac:dyDescent="0.2">
      <c r="A497" s="43" t="s">
        <v>836</v>
      </c>
      <c r="B497" s="91"/>
    </row>
    <row r="498" spans="1:2" s="30" customFormat="1" x14ac:dyDescent="0.2">
      <c r="A498" s="83" t="s">
        <v>835</v>
      </c>
      <c r="B498" s="91"/>
    </row>
    <row r="499" spans="1:2" s="30" customFormat="1" x14ac:dyDescent="0.2">
      <c r="A499" s="93" t="s">
        <v>481</v>
      </c>
      <c r="B499" s="10"/>
    </row>
    <row r="500" spans="1:2" s="30" customFormat="1" x14ac:dyDescent="0.2">
      <c r="A500" s="127" t="s">
        <v>357</v>
      </c>
      <c r="B500" s="10">
        <f>B501+B502</f>
        <v>15783</v>
      </c>
    </row>
    <row r="501" spans="1:2" s="30" customFormat="1" x14ac:dyDescent="0.2">
      <c r="A501" s="127" t="s">
        <v>482</v>
      </c>
      <c r="B501" s="10">
        <v>8357</v>
      </c>
    </row>
    <row r="502" spans="1:2" s="30" customFormat="1" x14ac:dyDescent="0.2">
      <c r="A502" s="207" t="s">
        <v>1284</v>
      </c>
      <c r="B502" s="10">
        <v>7426</v>
      </c>
    </row>
    <row r="503" spans="1:2" s="30" customFormat="1" x14ac:dyDescent="0.2">
      <c r="A503" s="93" t="s">
        <v>483</v>
      </c>
      <c r="B503" s="10"/>
    </row>
    <row r="504" spans="1:2" s="30" customFormat="1" x14ac:dyDescent="0.2">
      <c r="A504" s="83" t="s">
        <v>837</v>
      </c>
      <c r="B504" s="10"/>
    </row>
    <row r="505" spans="1:2" s="30" customFormat="1" x14ac:dyDescent="0.2">
      <c r="A505" s="93" t="s">
        <v>481</v>
      </c>
      <c r="B505" s="10">
        <v>113605</v>
      </c>
    </row>
    <row r="506" spans="1:2" s="30" customFormat="1" x14ac:dyDescent="0.2">
      <c r="A506" s="127" t="s">
        <v>357</v>
      </c>
      <c r="B506" s="10">
        <f>B507+B508</f>
        <v>1895</v>
      </c>
    </row>
    <row r="507" spans="1:2" s="30" customFormat="1" x14ac:dyDescent="0.2">
      <c r="A507" s="127" t="s">
        <v>482</v>
      </c>
      <c r="B507" s="10">
        <v>1258</v>
      </c>
    </row>
    <row r="508" spans="1:2" s="30" customFormat="1" x14ac:dyDescent="0.2">
      <c r="A508" s="207" t="s">
        <v>1284</v>
      </c>
      <c r="B508" s="10">
        <v>637</v>
      </c>
    </row>
    <row r="509" spans="1:2" s="30" customFormat="1" x14ac:dyDescent="0.2">
      <c r="A509" s="93" t="s">
        <v>483</v>
      </c>
      <c r="B509" s="10">
        <v>18314</v>
      </c>
    </row>
    <row r="510" spans="1:2" s="30" customFormat="1" x14ac:dyDescent="0.2">
      <c r="A510" s="83" t="s">
        <v>839</v>
      </c>
      <c r="B510" s="10"/>
    </row>
    <row r="511" spans="1:2" s="30" customFormat="1" x14ac:dyDescent="0.2">
      <c r="A511" s="93" t="s">
        <v>481</v>
      </c>
      <c r="B511" s="10"/>
    </row>
    <row r="512" spans="1:2" s="30" customFormat="1" x14ac:dyDescent="0.2">
      <c r="A512" s="127" t="s">
        <v>357</v>
      </c>
      <c r="B512" s="10">
        <f>B513+B514</f>
        <v>1176</v>
      </c>
    </row>
    <row r="513" spans="1:2" s="30" customFormat="1" x14ac:dyDescent="0.2">
      <c r="A513" s="127" t="s">
        <v>482</v>
      </c>
      <c r="B513" s="10">
        <v>496</v>
      </c>
    </row>
    <row r="514" spans="1:2" s="30" customFormat="1" x14ac:dyDescent="0.2">
      <c r="A514" s="207" t="s">
        <v>1284</v>
      </c>
      <c r="B514" s="10">
        <v>680</v>
      </c>
    </row>
    <row r="515" spans="1:2" s="30" customFormat="1" x14ac:dyDescent="0.2">
      <c r="A515" s="93" t="s">
        <v>483</v>
      </c>
      <c r="B515" s="10">
        <v>6480</v>
      </c>
    </row>
    <row r="516" spans="1:2" s="30" customFormat="1" x14ac:dyDescent="0.2">
      <c r="A516" s="83" t="s">
        <v>840</v>
      </c>
      <c r="B516" s="10"/>
    </row>
    <row r="517" spans="1:2" s="30" customFormat="1" x14ac:dyDescent="0.2">
      <c r="A517" s="93" t="s">
        <v>481</v>
      </c>
      <c r="B517" s="10"/>
    </row>
    <row r="518" spans="1:2" s="30" customFormat="1" x14ac:dyDescent="0.2">
      <c r="A518" s="127" t="s">
        <v>357</v>
      </c>
      <c r="B518" s="10">
        <f>B519+B520</f>
        <v>380</v>
      </c>
    </row>
    <row r="519" spans="1:2" s="30" customFormat="1" x14ac:dyDescent="0.2">
      <c r="A519" s="127" t="s">
        <v>482</v>
      </c>
      <c r="B519" s="10">
        <v>205</v>
      </c>
    </row>
    <row r="520" spans="1:2" s="30" customFormat="1" x14ac:dyDescent="0.2">
      <c r="A520" s="207" t="s">
        <v>1284</v>
      </c>
      <c r="B520" s="10">
        <v>175</v>
      </c>
    </row>
    <row r="521" spans="1:2" s="30" customFormat="1" x14ac:dyDescent="0.2">
      <c r="A521" s="93" t="s">
        <v>483</v>
      </c>
      <c r="B521" s="10">
        <v>2482</v>
      </c>
    </row>
    <row r="522" spans="1:2" s="30" customFormat="1" x14ac:dyDescent="0.2">
      <c r="A522" s="83" t="s">
        <v>841</v>
      </c>
      <c r="B522" s="10"/>
    </row>
    <row r="523" spans="1:2" s="30" customFormat="1" x14ac:dyDescent="0.2">
      <c r="A523" s="93" t="s">
        <v>481</v>
      </c>
      <c r="B523" s="10"/>
    </row>
    <row r="524" spans="1:2" s="30" customFormat="1" x14ac:dyDescent="0.2">
      <c r="A524" s="127" t="s">
        <v>357</v>
      </c>
      <c r="B524" s="10">
        <f>B525</f>
        <v>9293</v>
      </c>
    </row>
    <row r="525" spans="1:2" s="30" customFormat="1" x14ac:dyDescent="0.2">
      <c r="A525" s="127" t="s">
        <v>482</v>
      </c>
      <c r="B525" s="10">
        <v>9293</v>
      </c>
    </row>
    <row r="526" spans="1:2" s="30" customFormat="1" x14ac:dyDescent="0.2">
      <c r="A526" s="207" t="s">
        <v>1284</v>
      </c>
      <c r="B526" s="134" t="s">
        <v>36</v>
      </c>
    </row>
    <row r="527" spans="1:2" s="30" customFormat="1" x14ac:dyDescent="0.2">
      <c r="A527" s="93" t="s">
        <v>483</v>
      </c>
      <c r="B527" s="10">
        <v>56173</v>
      </c>
    </row>
    <row r="528" spans="1:2" s="30" customFormat="1" x14ac:dyDescent="0.2">
      <c r="A528" s="83" t="s">
        <v>842</v>
      </c>
      <c r="B528" s="10"/>
    </row>
    <row r="529" spans="1:2" s="30" customFormat="1" x14ac:dyDescent="0.2">
      <c r="A529" s="93" t="s">
        <v>481</v>
      </c>
      <c r="B529" s="10"/>
    </row>
    <row r="530" spans="1:2" s="30" customFormat="1" x14ac:dyDescent="0.2">
      <c r="A530" s="127" t="s">
        <v>357</v>
      </c>
      <c r="B530" s="10">
        <f>B531+B532</f>
        <v>2816</v>
      </c>
    </row>
    <row r="531" spans="1:2" s="30" customFormat="1" x14ac:dyDescent="0.2">
      <c r="A531" s="127" t="s">
        <v>482</v>
      </c>
      <c r="B531" s="10">
        <v>2367</v>
      </c>
    </row>
    <row r="532" spans="1:2" s="30" customFormat="1" x14ac:dyDescent="0.2">
      <c r="A532" s="207" t="s">
        <v>1284</v>
      </c>
      <c r="B532" s="10">
        <v>449</v>
      </c>
    </row>
    <row r="533" spans="1:2" s="30" customFormat="1" x14ac:dyDescent="0.2">
      <c r="A533" s="93" t="s">
        <v>483</v>
      </c>
      <c r="B533" s="10">
        <v>14470</v>
      </c>
    </row>
    <row r="534" spans="1:2" s="30" customFormat="1" x14ac:dyDescent="0.2">
      <c r="A534" s="83" t="s">
        <v>843</v>
      </c>
      <c r="B534" s="10"/>
    </row>
    <row r="535" spans="1:2" s="30" customFormat="1" x14ac:dyDescent="0.2">
      <c r="A535" s="93" t="s">
        <v>481</v>
      </c>
      <c r="B535" s="10"/>
    </row>
    <row r="536" spans="1:2" s="30" customFormat="1" x14ac:dyDescent="0.2">
      <c r="A536" s="127" t="s">
        <v>357</v>
      </c>
      <c r="B536" s="10">
        <f>B537+B538</f>
        <v>608</v>
      </c>
    </row>
    <row r="537" spans="1:2" s="30" customFormat="1" x14ac:dyDescent="0.2">
      <c r="A537" s="127" t="s">
        <v>482</v>
      </c>
      <c r="B537" s="10">
        <v>346</v>
      </c>
    </row>
    <row r="538" spans="1:2" s="30" customFormat="1" x14ac:dyDescent="0.2">
      <c r="A538" s="207" t="s">
        <v>1284</v>
      </c>
      <c r="B538" s="10">
        <v>262</v>
      </c>
    </row>
    <row r="539" spans="1:2" s="30" customFormat="1" x14ac:dyDescent="0.2">
      <c r="A539" s="93" t="s">
        <v>483</v>
      </c>
      <c r="B539" s="10">
        <v>5420</v>
      </c>
    </row>
    <row r="540" spans="1:2" s="30" customFormat="1" x14ac:dyDescent="0.2">
      <c r="A540" s="83" t="s">
        <v>844</v>
      </c>
      <c r="B540" s="10"/>
    </row>
    <row r="541" spans="1:2" s="30" customFormat="1" x14ac:dyDescent="0.2">
      <c r="A541" s="93" t="s">
        <v>481</v>
      </c>
      <c r="B541" s="10"/>
    </row>
    <row r="542" spans="1:2" s="30" customFormat="1" x14ac:dyDescent="0.2">
      <c r="A542" s="127" t="s">
        <v>357</v>
      </c>
      <c r="B542" s="10">
        <f>B543+B544</f>
        <v>31951</v>
      </c>
    </row>
    <row r="543" spans="1:2" s="30" customFormat="1" x14ac:dyDescent="0.2">
      <c r="A543" s="127" t="s">
        <v>482</v>
      </c>
      <c r="B543" s="10">
        <v>22322</v>
      </c>
    </row>
    <row r="544" spans="1:2" s="30" customFormat="1" x14ac:dyDescent="0.2">
      <c r="A544" s="207" t="s">
        <v>834</v>
      </c>
      <c r="B544" s="91">
        <v>9629</v>
      </c>
    </row>
    <row r="545" spans="1:2" s="30" customFormat="1" x14ac:dyDescent="0.2">
      <c r="A545" s="178" t="s">
        <v>483</v>
      </c>
      <c r="B545" s="122">
        <v>216944</v>
      </c>
    </row>
    <row r="546" spans="1:2" s="30" customFormat="1" x14ac:dyDescent="0.2">
      <c r="A546" s="102"/>
      <c r="B546" s="91"/>
    </row>
    <row r="547" spans="1:2" s="177" customFormat="1" x14ac:dyDescent="0.2">
      <c r="A547" s="197" t="s">
        <v>1290</v>
      </c>
      <c r="B547" s="91"/>
    </row>
    <row r="548" spans="1:2" s="30" customFormat="1" x14ac:dyDescent="0.2">
      <c r="A548" s="8" t="s">
        <v>899</v>
      </c>
      <c r="B548" s="91"/>
    </row>
    <row r="549" spans="1:2" s="30" customFormat="1" x14ac:dyDescent="0.2">
      <c r="A549" s="8"/>
      <c r="B549" s="91"/>
    </row>
    <row r="550" spans="1:2" s="30" customFormat="1" x14ac:dyDescent="0.2">
      <c r="A550" s="8"/>
      <c r="B550" s="91"/>
    </row>
    <row r="551" spans="1:2" s="30" customFormat="1" x14ac:dyDescent="0.2">
      <c r="A551" s="8"/>
      <c r="B551" s="91"/>
    </row>
    <row r="552" spans="1:2" s="30" customFormat="1" ht="15.75" x14ac:dyDescent="0.25">
      <c r="A552" s="31" t="s">
        <v>1116</v>
      </c>
      <c r="B552" s="91"/>
    </row>
    <row r="553" spans="1:2" x14ac:dyDescent="0.2">
      <c r="A553" s="34"/>
      <c r="B553" s="233">
        <v>1956</v>
      </c>
    </row>
    <row r="554" spans="1:2" s="30" customFormat="1" x14ac:dyDescent="0.2">
      <c r="A554" s="106" t="s">
        <v>752</v>
      </c>
    </row>
    <row r="555" spans="1:2" s="30" customFormat="1" x14ac:dyDescent="0.2">
      <c r="A555" s="92" t="s">
        <v>488</v>
      </c>
      <c r="B555" s="10">
        <v>3295</v>
      </c>
    </row>
    <row r="556" spans="1:2" s="30" customFormat="1" x14ac:dyDescent="0.2">
      <c r="A556" s="92" t="s">
        <v>845</v>
      </c>
      <c r="B556" s="10"/>
    </row>
    <row r="557" spans="1:2" s="30" customFormat="1" x14ac:dyDescent="0.2">
      <c r="A557" s="83" t="s">
        <v>489</v>
      </c>
      <c r="B557" s="10">
        <f>B558+B559</f>
        <v>1634</v>
      </c>
    </row>
    <row r="558" spans="1:2" s="30" customFormat="1" x14ac:dyDescent="0.2">
      <c r="A558" s="83" t="s">
        <v>490</v>
      </c>
      <c r="B558" s="10">
        <v>1005</v>
      </c>
    </row>
    <row r="559" spans="1:2" s="30" customFormat="1" x14ac:dyDescent="0.2">
      <c r="A559" s="83" t="s">
        <v>491</v>
      </c>
      <c r="B559" s="10">
        <v>629</v>
      </c>
    </row>
    <row r="560" spans="1:2" s="30" customFormat="1" x14ac:dyDescent="0.2">
      <c r="A560" s="92" t="s">
        <v>846</v>
      </c>
      <c r="B560" s="10"/>
    </row>
    <row r="561" spans="1:2" s="30" customFormat="1" x14ac:dyDescent="0.2">
      <c r="A561" s="83" t="s">
        <v>492</v>
      </c>
      <c r="B561" s="10">
        <f>B562+B563+B564</f>
        <v>299</v>
      </c>
    </row>
    <row r="562" spans="1:2" s="30" customFormat="1" x14ac:dyDescent="0.2">
      <c r="A562" s="83" t="s">
        <v>494</v>
      </c>
      <c r="B562" s="10">
        <v>44</v>
      </c>
    </row>
    <row r="563" spans="1:2" s="30" customFormat="1" x14ac:dyDescent="0.2">
      <c r="A563" s="83" t="s">
        <v>493</v>
      </c>
      <c r="B563" s="10">
        <v>214</v>
      </c>
    </row>
    <row r="564" spans="1:2" s="30" customFormat="1" x14ac:dyDescent="0.2">
      <c r="A564" s="83" t="s">
        <v>495</v>
      </c>
      <c r="B564" s="10">
        <v>41</v>
      </c>
    </row>
    <row r="565" spans="1:2" s="30" customFormat="1" x14ac:dyDescent="0.2">
      <c r="A565" s="92" t="s">
        <v>847</v>
      </c>
      <c r="B565" s="10"/>
    </row>
    <row r="566" spans="1:2" s="30" customFormat="1" x14ac:dyDescent="0.2">
      <c r="A566" s="83" t="s">
        <v>496</v>
      </c>
      <c r="B566" s="10">
        <f>B567+B568+B569</f>
        <v>1362</v>
      </c>
    </row>
    <row r="567" spans="1:2" s="30" customFormat="1" x14ac:dyDescent="0.2">
      <c r="A567" s="83" t="s">
        <v>188</v>
      </c>
      <c r="B567" s="10">
        <v>500</v>
      </c>
    </row>
    <row r="568" spans="1:2" s="30" customFormat="1" x14ac:dyDescent="0.2">
      <c r="A568" s="83" t="s">
        <v>497</v>
      </c>
      <c r="B568" s="10">
        <v>688</v>
      </c>
    </row>
    <row r="569" spans="1:2" s="30" customFormat="1" x14ac:dyDescent="0.2">
      <c r="A569" s="131" t="s">
        <v>189</v>
      </c>
      <c r="B569" s="122">
        <v>174</v>
      </c>
    </row>
    <row r="570" spans="1:2" s="30" customFormat="1" x14ac:dyDescent="0.2">
      <c r="A570" s="63"/>
    </row>
    <row r="571" spans="1:2" s="30" customFormat="1" x14ac:dyDescent="0.2">
      <c r="A571" s="8" t="s">
        <v>899</v>
      </c>
    </row>
    <row r="575" spans="1:2" s="43" customFormat="1" ht="15.75" x14ac:dyDescent="0.25">
      <c r="A575" s="31" t="s">
        <v>68</v>
      </c>
      <c r="B575" s="30"/>
    </row>
    <row r="576" spans="1:2" s="43" customFormat="1" x14ac:dyDescent="0.2">
      <c r="A576" s="45"/>
      <c r="B576" s="233">
        <v>1956</v>
      </c>
    </row>
    <row r="577" spans="1:2" s="43" customFormat="1" x14ac:dyDescent="0.2">
      <c r="A577" s="87" t="s">
        <v>69</v>
      </c>
      <c r="B577" s="30"/>
    </row>
    <row r="578" spans="1:2" s="43" customFormat="1" x14ac:dyDescent="0.2">
      <c r="A578" s="118" t="s">
        <v>237</v>
      </c>
      <c r="B578" s="27">
        <v>268</v>
      </c>
    </row>
    <row r="579" spans="1:2" s="43" customFormat="1" x14ac:dyDescent="0.2">
      <c r="A579" s="118" t="s">
        <v>71</v>
      </c>
      <c r="B579" s="10">
        <v>3442</v>
      </c>
    </row>
    <row r="580" spans="1:2" s="43" customFormat="1" x14ac:dyDescent="0.2">
      <c r="A580" s="118" t="s">
        <v>848</v>
      </c>
      <c r="B580" s="32">
        <v>83</v>
      </c>
    </row>
    <row r="581" spans="1:2" s="43" customFormat="1" x14ac:dyDescent="0.2">
      <c r="A581" s="118" t="s">
        <v>238</v>
      </c>
      <c r="B581" s="36">
        <v>107</v>
      </c>
    </row>
    <row r="582" spans="1:2" s="43" customFormat="1" x14ac:dyDescent="0.2">
      <c r="A582" s="118" t="s">
        <v>239</v>
      </c>
      <c r="B582" s="36">
        <v>3</v>
      </c>
    </row>
    <row r="583" spans="1:2" s="43" customFormat="1" x14ac:dyDescent="0.2">
      <c r="A583" s="118" t="s">
        <v>377</v>
      </c>
      <c r="B583" s="139">
        <v>1065</v>
      </c>
    </row>
    <row r="584" spans="1:2" s="43" customFormat="1" x14ac:dyDescent="0.2">
      <c r="A584" s="47"/>
      <c r="B584" s="26"/>
    </row>
    <row r="585" spans="1:2" s="43" customFormat="1" x14ac:dyDescent="0.2">
      <c r="A585" s="8" t="s">
        <v>899</v>
      </c>
      <c r="B585" s="32"/>
    </row>
    <row r="589" spans="1:2" s="30" customFormat="1" ht="15.75" x14ac:dyDescent="0.25">
      <c r="A589" s="31" t="s">
        <v>1104</v>
      </c>
    </row>
    <row r="590" spans="1:2" s="30" customFormat="1" x14ac:dyDescent="0.2">
      <c r="A590" s="34"/>
      <c r="B590" s="233">
        <v>1956</v>
      </c>
    </row>
    <row r="591" spans="1:2" s="30" customFormat="1" x14ac:dyDescent="0.2">
      <c r="A591" s="32" t="s">
        <v>849</v>
      </c>
      <c r="B591" s="43"/>
    </row>
    <row r="592" spans="1:2" s="30" customFormat="1" x14ac:dyDescent="0.2">
      <c r="A592" s="92" t="s">
        <v>912</v>
      </c>
      <c r="B592" s="43"/>
    </row>
    <row r="593" spans="1:2" s="30" customFormat="1" x14ac:dyDescent="0.2">
      <c r="A593" s="93" t="s">
        <v>850</v>
      </c>
      <c r="B593" s="97" t="s">
        <v>36</v>
      </c>
    </row>
    <row r="594" spans="1:2" s="30" customFormat="1" x14ac:dyDescent="0.2">
      <c r="A594" s="93" t="s">
        <v>851</v>
      </c>
      <c r="B594" s="97" t="s">
        <v>36</v>
      </c>
    </row>
    <row r="595" spans="1:2" s="30" customFormat="1" x14ac:dyDescent="0.2">
      <c r="A595" s="92" t="s">
        <v>852</v>
      </c>
      <c r="B595" s="97"/>
    </row>
    <row r="596" spans="1:2" s="30" customFormat="1" x14ac:dyDescent="0.2">
      <c r="A596" s="93" t="s">
        <v>850</v>
      </c>
      <c r="B596" s="97" t="s">
        <v>36</v>
      </c>
    </row>
    <row r="597" spans="1:2" s="30" customFormat="1" x14ac:dyDescent="0.2">
      <c r="A597" s="93" t="s">
        <v>851</v>
      </c>
      <c r="B597" s="97" t="s">
        <v>36</v>
      </c>
    </row>
    <row r="598" spans="1:2" s="30" customFormat="1" x14ac:dyDescent="0.2">
      <c r="A598" s="92" t="s">
        <v>853</v>
      </c>
      <c r="B598" s="43"/>
    </row>
    <row r="599" spans="1:2" s="30" customFormat="1" x14ac:dyDescent="0.2">
      <c r="A599" s="92" t="s">
        <v>854</v>
      </c>
      <c r="B599" s="97">
        <v>598</v>
      </c>
    </row>
    <row r="600" spans="1:2" s="30" customFormat="1" ht="14.25" x14ac:dyDescent="0.2">
      <c r="A600" s="92" t="s">
        <v>861</v>
      </c>
      <c r="B600" s="36" t="s">
        <v>36</v>
      </c>
    </row>
    <row r="601" spans="1:2" s="30" customFormat="1" x14ac:dyDescent="0.2">
      <c r="A601" s="92" t="s">
        <v>855</v>
      </c>
      <c r="B601" s="144" t="s">
        <v>36</v>
      </c>
    </row>
    <row r="602" spans="1:2" s="30" customFormat="1" x14ac:dyDescent="0.2">
      <c r="A602" s="83" t="s">
        <v>499</v>
      </c>
      <c r="B602" s="27" t="s">
        <v>36</v>
      </c>
    </row>
    <row r="603" spans="1:2" s="30" customFormat="1" x14ac:dyDescent="0.2">
      <c r="A603" s="83" t="s">
        <v>357</v>
      </c>
      <c r="B603" s="27">
        <f>SUM(B599:B602)</f>
        <v>598</v>
      </c>
    </row>
    <row r="604" spans="1:2" s="30" customFormat="1" x14ac:dyDescent="0.2">
      <c r="A604" s="132" t="s">
        <v>866</v>
      </c>
      <c r="B604" s="27"/>
    </row>
    <row r="605" spans="1:2" s="30" customFormat="1" x14ac:dyDescent="0.2">
      <c r="A605" s="92" t="s">
        <v>871</v>
      </c>
      <c r="B605" s="27">
        <v>536</v>
      </c>
    </row>
    <row r="606" spans="1:2" s="30" customFormat="1" x14ac:dyDescent="0.2">
      <c r="A606" s="83" t="s">
        <v>872</v>
      </c>
      <c r="B606" s="10">
        <v>31</v>
      </c>
    </row>
    <row r="607" spans="1:2" s="30" customFormat="1" x14ac:dyDescent="0.2">
      <c r="A607" s="83" t="s">
        <v>873</v>
      </c>
      <c r="B607" s="27">
        <v>415</v>
      </c>
    </row>
    <row r="608" spans="1:2" s="30" customFormat="1" x14ac:dyDescent="0.2">
      <c r="A608" s="83" t="s">
        <v>674</v>
      </c>
      <c r="B608" s="10">
        <v>105</v>
      </c>
    </row>
    <row r="609" spans="1:2" s="30" customFormat="1" x14ac:dyDescent="0.2">
      <c r="A609" s="83" t="s">
        <v>499</v>
      </c>
      <c r="B609" s="27" t="s">
        <v>36</v>
      </c>
    </row>
    <row r="610" spans="1:2" s="30" customFormat="1" x14ac:dyDescent="0.2">
      <c r="A610" s="83" t="s">
        <v>874</v>
      </c>
      <c r="B610" s="27" t="s">
        <v>36</v>
      </c>
    </row>
    <row r="611" spans="1:2" s="30" customFormat="1" x14ac:dyDescent="0.2">
      <c r="A611" s="83" t="s">
        <v>357</v>
      </c>
      <c r="B611" s="27">
        <f>SUM(B605:B610)</f>
        <v>1087</v>
      </c>
    </row>
    <row r="612" spans="1:2" s="30" customFormat="1" x14ac:dyDescent="0.2">
      <c r="A612" s="132" t="s">
        <v>867</v>
      </c>
      <c r="B612" s="10"/>
    </row>
    <row r="613" spans="1:2" s="30" customFormat="1" x14ac:dyDescent="0.2">
      <c r="A613" s="83" t="s">
        <v>522</v>
      </c>
      <c r="B613" s="27" t="s">
        <v>36</v>
      </c>
    </row>
    <row r="614" spans="1:2" s="30" customFormat="1" x14ac:dyDescent="0.2">
      <c r="A614" s="83" t="s">
        <v>524</v>
      </c>
      <c r="B614" s="27" t="s">
        <v>36</v>
      </c>
    </row>
    <row r="615" spans="1:2" s="30" customFormat="1" x14ac:dyDescent="0.2">
      <c r="A615" s="83" t="s">
        <v>875</v>
      </c>
      <c r="B615" s="27" t="s">
        <v>36</v>
      </c>
    </row>
    <row r="616" spans="1:2" s="30" customFormat="1" x14ac:dyDescent="0.2">
      <c r="A616" s="83" t="s">
        <v>661</v>
      </c>
      <c r="B616" s="27" t="s">
        <v>36</v>
      </c>
    </row>
    <row r="617" spans="1:2" s="30" customFormat="1" x14ac:dyDescent="0.2">
      <c r="A617" s="83" t="s">
        <v>521</v>
      </c>
      <c r="B617" s="27" t="s">
        <v>36</v>
      </c>
    </row>
    <row r="618" spans="1:2" s="30" customFormat="1" x14ac:dyDescent="0.2">
      <c r="A618" s="83" t="s">
        <v>876</v>
      </c>
      <c r="B618" s="27" t="s">
        <v>36</v>
      </c>
    </row>
    <row r="619" spans="1:2" s="30" customFormat="1" x14ac:dyDescent="0.2">
      <c r="A619" s="83" t="s">
        <v>877</v>
      </c>
      <c r="B619" s="27" t="s">
        <v>36</v>
      </c>
    </row>
    <row r="620" spans="1:2" s="30" customFormat="1" x14ac:dyDescent="0.2">
      <c r="A620" s="83" t="s">
        <v>878</v>
      </c>
      <c r="B620" s="27" t="s">
        <v>36</v>
      </c>
    </row>
    <row r="621" spans="1:2" s="30" customFormat="1" x14ac:dyDescent="0.2">
      <c r="A621" s="83" t="s">
        <v>879</v>
      </c>
      <c r="B621" s="27" t="s">
        <v>36</v>
      </c>
    </row>
    <row r="622" spans="1:2" s="30" customFormat="1" x14ac:dyDescent="0.2">
      <c r="A622" s="83" t="s">
        <v>357</v>
      </c>
      <c r="B622" s="27" t="s">
        <v>36</v>
      </c>
    </row>
    <row r="623" spans="1:2" s="30" customFormat="1" x14ac:dyDescent="0.2">
      <c r="A623" s="25" t="s">
        <v>858</v>
      </c>
      <c r="B623" s="68"/>
    </row>
    <row r="624" spans="1:2" s="30" customFormat="1" x14ac:dyDescent="0.2">
      <c r="A624" s="133" t="s">
        <v>864</v>
      </c>
      <c r="B624" s="134">
        <v>497</v>
      </c>
    </row>
    <row r="625" spans="1:2" s="30" customFormat="1" x14ac:dyDescent="0.2">
      <c r="A625" s="133" t="s">
        <v>863</v>
      </c>
      <c r="B625" s="134">
        <v>115</v>
      </c>
    </row>
    <row r="626" spans="1:2" s="30" customFormat="1" x14ac:dyDescent="0.2">
      <c r="A626" s="133" t="s">
        <v>865</v>
      </c>
      <c r="B626" s="27">
        <v>35</v>
      </c>
    </row>
    <row r="627" spans="1:2" s="30" customFormat="1" x14ac:dyDescent="0.2">
      <c r="A627" s="133" t="s">
        <v>668</v>
      </c>
      <c r="B627" s="48">
        <v>155</v>
      </c>
    </row>
    <row r="628" spans="1:2" s="30" customFormat="1" x14ac:dyDescent="0.2">
      <c r="A628" s="133" t="s">
        <v>859</v>
      </c>
      <c r="B628" s="48">
        <v>2</v>
      </c>
    </row>
    <row r="629" spans="1:2" s="30" customFormat="1" x14ac:dyDescent="0.2">
      <c r="A629" s="131" t="s">
        <v>860</v>
      </c>
      <c r="B629" s="139">
        <v>802</v>
      </c>
    </row>
    <row r="631" spans="1:2" s="177" customFormat="1" x14ac:dyDescent="0.2">
      <c r="A631" s="73" t="s">
        <v>1159</v>
      </c>
    </row>
    <row r="632" spans="1:2" x14ac:dyDescent="0.2">
      <c r="A632" s="8" t="s">
        <v>899</v>
      </c>
    </row>
    <row r="633" spans="1:2" s="30" customFormat="1" x14ac:dyDescent="0.2">
      <c r="A633" s="8"/>
    </row>
    <row r="634" spans="1:2" s="30" customFormat="1" x14ac:dyDescent="0.2">
      <c r="A634" s="8"/>
    </row>
    <row r="635" spans="1:2" s="30" customFormat="1" x14ac:dyDescent="0.2">
      <c r="A635" s="8"/>
    </row>
    <row r="636" spans="1:2" s="30" customFormat="1" ht="15.75" x14ac:dyDescent="0.25">
      <c r="A636" s="31" t="s">
        <v>1105</v>
      </c>
    </row>
    <row r="637" spans="1:2" x14ac:dyDescent="0.2">
      <c r="A637" s="34"/>
      <c r="B637" s="233">
        <v>1956</v>
      </c>
    </row>
    <row r="638" spans="1:2" x14ac:dyDescent="0.2">
      <c r="A638" s="26" t="s">
        <v>354</v>
      </c>
      <c r="B638" s="27">
        <v>39971</v>
      </c>
    </row>
    <row r="639" spans="1:2" x14ac:dyDescent="0.2">
      <c r="A639" s="26" t="s">
        <v>100</v>
      </c>
      <c r="B639" s="27">
        <v>33056</v>
      </c>
    </row>
    <row r="640" spans="1:2" x14ac:dyDescent="0.2">
      <c r="A640" s="26" t="s">
        <v>101</v>
      </c>
      <c r="B640" s="27">
        <v>23239</v>
      </c>
    </row>
    <row r="641" spans="1:2" x14ac:dyDescent="0.2">
      <c r="A641" s="26" t="s">
        <v>102</v>
      </c>
      <c r="B641" s="27">
        <v>102</v>
      </c>
    </row>
    <row r="642" spans="1:2" x14ac:dyDescent="0.2">
      <c r="A642" s="26" t="s">
        <v>241</v>
      </c>
      <c r="B642" s="27">
        <v>249</v>
      </c>
    </row>
    <row r="643" spans="1:2" x14ac:dyDescent="0.2">
      <c r="A643" s="136" t="s">
        <v>104</v>
      </c>
      <c r="B643" s="139">
        <v>237</v>
      </c>
    </row>
    <row r="645" spans="1:2" s="30" customFormat="1" x14ac:dyDescent="0.2">
      <c r="A645" s="8" t="s">
        <v>899</v>
      </c>
    </row>
    <row r="646" spans="1:2" s="30" customFormat="1" x14ac:dyDescent="0.2">
      <c r="A646" s="8"/>
    </row>
    <row r="647" spans="1:2" s="30" customFormat="1" x14ac:dyDescent="0.2">
      <c r="A647" s="8"/>
    </row>
    <row r="649" spans="1:2" ht="31.5" x14ac:dyDescent="0.25">
      <c r="A649" s="280" t="s">
        <v>1117</v>
      </c>
      <c r="B649" s="10"/>
    </row>
    <row r="650" spans="1:2" s="30" customFormat="1" x14ac:dyDescent="0.2">
      <c r="A650" s="34"/>
      <c r="B650" s="233">
        <v>1956</v>
      </c>
    </row>
    <row r="651" spans="1:2" x14ac:dyDescent="0.2">
      <c r="A651" s="85" t="s">
        <v>584</v>
      </c>
      <c r="B651" s="30"/>
    </row>
    <row r="652" spans="1:2" x14ac:dyDescent="0.2">
      <c r="A652" s="133" t="s">
        <v>585</v>
      </c>
      <c r="B652" s="30">
        <v>5</v>
      </c>
    </row>
    <row r="653" spans="1:2" x14ac:dyDescent="0.2">
      <c r="A653" s="133" t="s">
        <v>586</v>
      </c>
      <c r="B653" s="30"/>
    </row>
    <row r="654" spans="1:2" x14ac:dyDescent="0.2">
      <c r="A654" s="102" t="s">
        <v>587</v>
      </c>
      <c r="B654" s="30">
        <v>13</v>
      </c>
    </row>
    <row r="655" spans="1:2" x14ac:dyDescent="0.2">
      <c r="A655" s="102" t="s">
        <v>588</v>
      </c>
      <c r="B655" s="30">
        <v>30</v>
      </c>
    </row>
    <row r="656" spans="1:2" x14ac:dyDescent="0.2">
      <c r="A656" s="123" t="s">
        <v>564</v>
      </c>
      <c r="B656" s="30"/>
    </row>
    <row r="657" spans="1:2" ht="16.5" x14ac:dyDescent="0.2">
      <c r="A657" s="84" t="s">
        <v>913</v>
      </c>
      <c r="B657" s="27">
        <v>19389</v>
      </c>
    </row>
    <row r="658" spans="1:2" ht="14.25" x14ac:dyDescent="0.2">
      <c r="A658" s="83" t="s">
        <v>914</v>
      </c>
      <c r="B658">
        <v>454</v>
      </c>
    </row>
    <row r="659" spans="1:2" x14ac:dyDescent="0.2">
      <c r="A659" s="92" t="s">
        <v>508</v>
      </c>
      <c r="B659" s="27"/>
    </row>
    <row r="660" spans="1:2" ht="16.5" x14ac:dyDescent="0.2">
      <c r="A660" s="84" t="s">
        <v>764</v>
      </c>
      <c r="B660" s="27">
        <v>4089</v>
      </c>
    </row>
    <row r="661" spans="1:2" x14ac:dyDescent="0.2">
      <c r="A661" s="83" t="s">
        <v>509</v>
      </c>
      <c r="B661" s="27">
        <v>727</v>
      </c>
    </row>
    <row r="662" spans="1:2" x14ac:dyDescent="0.2">
      <c r="A662" s="92" t="s">
        <v>589</v>
      </c>
      <c r="B662" s="27"/>
    </row>
    <row r="663" spans="1:2" ht="16.5" x14ac:dyDescent="0.2">
      <c r="A663" s="84" t="s">
        <v>764</v>
      </c>
      <c r="B663" s="27">
        <v>163</v>
      </c>
    </row>
    <row r="664" spans="1:2" x14ac:dyDescent="0.2">
      <c r="A664" s="83" t="s">
        <v>509</v>
      </c>
      <c r="B664" s="27">
        <v>53</v>
      </c>
    </row>
    <row r="665" spans="1:2" x14ac:dyDescent="0.2">
      <c r="A665" s="92" t="s">
        <v>510</v>
      </c>
      <c r="B665" s="27"/>
    </row>
    <row r="666" spans="1:2" x14ac:dyDescent="0.2">
      <c r="A666" s="83" t="s">
        <v>511</v>
      </c>
      <c r="B666" s="27">
        <v>6878</v>
      </c>
    </row>
    <row r="667" spans="1:2" x14ac:dyDescent="0.2">
      <c r="A667" s="131" t="s">
        <v>512</v>
      </c>
      <c r="B667" s="139">
        <v>5561</v>
      </c>
    </row>
    <row r="668" spans="1:2" x14ac:dyDescent="0.2">
      <c r="A668" s="32"/>
      <c r="B668" s="27"/>
    </row>
    <row r="669" spans="1:2" s="177" customFormat="1" x14ac:dyDescent="0.2">
      <c r="A669" s="13" t="s">
        <v>623</v>
      </c>
      <c r="B669" s="27"/>
    </row>
    <row r="670" spans="1:2" s="177" customFormat="1" x14ac:dyDescent="0.2">
      <c r="A670" s="13" t="s">
        <v>1147</v>
      </c>
      <c r="B670" s="27"/>
    </row>
    <row r="671" spans="1:2" x14ac:dyDescent="0.2">
      <c r="A671" s="8" t="s">
        <v>899</v>
      </c>
      <c r="B671" s="27"/>
    </row>
    <row r="675" spans="1:2" s="30" customFormat="1" ht="15.75" x14ac:dyDescent="0.25">
      <c r="A675" s="46" t="s">
        <v>1096</v>
      </c>
      <c r="B675" s="217"/>
    </row>
    <row r="676" spans="1:2" s="30" customFormat="1" x14ac:dyDescent="0.2">
      <c r="A676" s="56"/>
      <c r="B676" s="233">
        <v>1956</v>
      </c>
    </row>
    <row r="677" spans="1:2" s="30" customFormat="1" x14ac:dyDescent="0.2">
      <c r="A677" s="86" t="s">
        <v>1095</v>
      </c>
      <c r="B677" s="110"/>
    </row>
    <row r="678" spans="1:2" s="30" customFormat="1" x14ac:dyDescent="0.2">
      <c r="A678" s="26" t="s">
        <v>259</v>
      </c>
      <c r="B678" s="32">
        <v>1</v>
      </c>
    </row>
    <row r="679" spans="1:2" s="30" customFormat="1" x14ac:dyDescent="0.2">
      <c r="A679" s="26" t="s">
        <v>260</v>
      </c>
      <c r="B679" s="32"/>
    </row>
    <row r="680" spans="1:2" s="30" customFormat="1" x14ac:dyDescent="0.2">
      <c r="A680" s="26" t="s">
        <v>261</v>
      </c>
      <c r="B680" s="36" t="s">
        <v>36</v>
      </c>
    </row>
    <row r="681" spans="1:2" s="30" customFormat="1" x14ac:dyDescent="0.2">
      <c r="A681" s="26" t="s">
        <v>262</v>
      </c>
      <c r="B681" s="78" t="s">
        <v>36</v>
      </c>
    </row>
    <row r="682" spans="1:2" s="30" customFormat="1" x14ac:dyDescent="0.2">
      <c r="A682" s="26" t="s">
        <v>263</v>
      </c>
      <c r="B682" s="36" t="s">
        <v>36</v>
      </c>
    </row>
    <row r="683" spans="1:2" s="30" customFormat="1" x14ac:dyDescent="0.2">
      <c r="A683" s="26" t="s">
        <v>264</v>
      </c>
      <c r="B683" s="32">
        <v>108</v>
      </c>
    </row>
    <row r="684" spans="1:2" s="30" customFormat="1" x14ac:dyDescent="0.2">
      <c r="A684" s="43" t="s">
        <v>265</v>
      </c>
      <c r="B684" s="32">
        <v>64</v>
      </c>
    </row>
    <row r="685" spans="1:2" s="30" customFormat="1" x14ac:dyDescent="0.2">
      <c r="A685" s="43" t="s">
        <v>318</v>
      </c>
      <c r="B685" s="32">
        <v>23</v>
      </c>
    </row>
    <row r="686" spans="1:2" s="30" customFormat="1" x14ac:dyDescent="0.2">
      <c r="A686" s="43" t="s">
        <v>266</v>
      </c>
      <c r="B686" s="36">
        <v>41</v>
      </c>
    </row>
    <row r="687" spans="1:2" s="30" customFormat="1" x14ac:dyDescent="0.2">
      <c r="A687" s="43" t="s">
        <v>915</v>
      </c>
      <c r="B687" s="36" t="s">
        <v>36</v>
      </c>
    </row>
    <row r="688" spans="1:2" s="30" customFormat="1" x14ac:dyDescent="0.2">
      <c r="A688" s="43" t="s">
        <v>267</v>
      </c>
      <c r="B688" s="32"/>
    </row>
    <row r="689" spans="1:2" s="30" customFormat="1" x14ac:dyDescent="0.2">
      <c r="A689" s="119" t="s">
        <v>523</v>
      </c>
      <c r="B689" s="134" t="s">
        <v>36</v>
      </c>
    </row>
    <row r="690" spans="1:2" s="30" customFormat="1" x14ac:dyDescent="0.2">
      <c r="A690" s="119" t="s">
        <v>522</v>
      </c>
      <c r="B690" s="36">
        <v>17</v>
      </c>
    </row>
    <row r="691" spans="1:2" s="30" customFormat="1" x14ac:dyDescent="0.2">
      <c r="A691" s="102" t="s">
        <v>521</v>
      </c>
      <c r="B691" s="36">
        <v>4</v>
      </c>
    </row>
    <row r="692" spans="1:2" s="30" customFormat="1" x14ac:dyDescent="0.2">
      <c r="A692" s="119" t="s">
        <v>524</v>
      </c>
      <c r="B692" s="134" t="s">
        <v>36</v>
      </c>
    </row>
    <row r="693" spans="1:2" s="30" customFormat="1" x14ac:dyDescent="0.2">
      <c r="A693" s="102" t="s">
        <v>916</v>
      </c>
      <c r="B693" s="134" t="s">
        <v>36</v>
      </c>
    </row>
    <row r="694" spans="1:2" s="30" customFormat="1" x14ac:dyDescent="0.2">
      <c r="A694" s="43" t="s">
        <v>271</v>
      </c>
      <c r="B694" s="32"/>
    </row>
    <row r="695" spans="1:2" s="30" customFormat="1" x14ac:dyDescent="0.2">
      <c r="A695" s="43" t="s">
        <v>525</v>
      </c>
      <c r="B695" s="134" t="s">
        <v>36</v>
      </c>
    </row>
    <row r="696" spans="1:2" s="30" customFormat="1" x14ac:dyDescent="0.2">
      <c r="A696" s="43" t="s">
        <v>526</v>
      </c>
      <c r="B696" s="134" t="s">
        <v>36</v>
      </c>
    </row>
    <row r="697" spans="1:2" s="30" customFormat="1" x14ac:dyDescent="0.2">
      <c r="A697" s="57" t="s">
        <v>270</v>
      </c>
      <c r="B697" s="205" t="s">
        <v>36</v>
      </c>
    </row>
    <row r="699" spans="1:2" s="30" customFormat="1" x14ac:dyDescent="0.2">
      <c r="A699" s="86" t="s">
        <v>1097</v>
      </c>
    </row>
    <row r="700" spans="1:2" s="30" customFormat="1" x14ac:dyDescent="0.2">
      <c r="A700" s="111" t="s">
        <v>884</v>
      </c>
      <c r="B700" s="1"/>
    </row>
    <row r="701" spans="1:2" s="30" customFormat="1" x14ac:dyDescent="0.2">
      <c r="A701" s="26" t="s">
        <v>261</v>
      </c>
      <c r="B701" s="10">
        <v>2447</v>
      </c>
    </row>
    <row r="702" spans="1:2" s="30" customFormat="1" x14ac:dyDescent="0.2">
      <c r="A702" s="26" t="s">
        <v>262</v>
      </c>
      <c r="B702" s="32">
        <v>12</v>
      </c>
    </row>
    <row r="703" spans="1:2" s="30" customFormat="1" x14ac:dyDescent="0.2">
      <c r="A703" s="26" t="s">
        <v>263</v>
      </c>
      <c r="B703" s="32">
        <v>9</v>
      </c>
    </row>
    <row r="704" spans="1:2" s="30" customFormat="1" x14ac:dyDescent="0.2">
      <c r="A704" s="26" t="s">
        <v>264</v>
      </c>
      <c r="B704" s="10">
        <v>21942</v>
      </c>
    </row>
    <row r="705" spans="1:2" s="30" customFormat="1" x14ac:dyDescent="0.2">
      <c r="A705" s="43" t="s">
        <v>265</v>
      </c>
      <c r="B705" s="10">
        <v>2940</v>
      </c>
    </row>
    <row r="706" spans="1:2" s="30" customFormat="1" x14ac:dyDescent="0.2">
      <c r="A706" s="43" t="s">
        <v>318</v>
      </c>
      <c r="B706" s="10">
        <v>966</v>
      </c>
    </row>
    <row r="707" spans="1:2" s="30" customFormat="1" x14ac:dyDescent="0.2">
      <c r="A707" s="43" t="s">
        <v>266</v>
      </c>
      <c r="B707" s="10">
        <v>1461</v>
      </c>
    </row>
    <row r="708" spans="1:2" s="30" customFormat="1" x14ac:dyDescent="0.2">
      <c r="A708" s="43" t="s">
        <v>915</v>
      </c>
      <c r="B708" s="10">
        <v>542</v>
      </c>
    </row>
    <row r="709" spans="1:2" s="30" customFormat="1" x14ac:dyDescent="0.2">
      <c r="A709" s="118" t="s">
        <v>885</v>
      </c>
      <c r="B709" s="10"/>
    </row>
    <row r="710" spans="1:2" s="30" customFormat="1" x14ac:dyDescent="0.2">
      <c r="A710" s="43" t="s">
        <v>268</v>
      </c>
      <c r="B710" s="32">
        <v>146</v>
      </c>
    </row>
    <row r="711" spans="1:2" s="30" customFormat="1" x14ac:dyDescent="0.2">
      <c r="A711" s="43" t="s">
        <v>319</v>
      </c>
      <c r="B711" s="10">
        <v>2226</v>
      </c>
    </row>
    <row r="712" spans="1:2" s="30" customFormat="1" x14ac:dyDescent="0.2">
      <c r="A712" s="43" t="s">
        <v>272</v>
      </c>
      <c r="B712" s="10">
        <v>537</v>
      </c>
    </row>
    <row r="713" spans="1:2" s="30" customFormat="1" x14ac:dyDescent="0.2">
      <c r="A713" s="43" t="s">
        <v>269</v>
      </c>
      <c r="B713" s="32">
        <v>816</v>
      </c>
    </row>
    <row r="714" spans="1:2" s="30" customFormat="1" x14ac:dyDescent="0.2">
      <c r="A714" s="43" t="s">
        <v>887</v>
      </c>
      <c r="B714" s="32">
        <v>186</v>
      </c>
    </row>
    <row r="715" spans="1:2" s="30" customFormat="1" x14ac:dyDescent="0.2">
      <c r="A715" s="118" t="s">
        <v>886</v>
      </c>
      <c r="B715" s="32"/>
    </row>
    <row r="716" spans="1:2" s="30" customFormat="1" x14ac:dyDescent="0.2">
      <c r="A716" s="43" t="s">
        <v>525</v>
      </c>
      <c r="B716" s="32">
        <v>45</v>
      </c>
    </row>
    <row r="717" spans="1:2" s="30" customFormat="1" x14ac:dyDescent="0.2">
      <c r="A717" s="43" t="s">
        <v>526</v>
      </c>
      <c r="B717" s="32">
        <v>98</v>
      </c>
    </row>
    <row r="718" spans="1:2" s="30" customFormat="1" x14ac:dyDescent="0.2">
      <c r="A718" s="57" t="s">
        <v>270</v>
      </c>
      <c r="B718" s="91">
        <v>1043</v>
      </c>
    </row>
    <row r="720" spans="1:2" x14ac:dyDescent="0.2">
      <c r="A720" s="86" t="s">
        <v>810</v>
      </c>
      <c r="B720" s="35"/>
    </row>
    <row r="721" spans="1:2" x14ac:dyDescent="0.2">
      <c r="A721" s="6" t="s">
        <v>273</v>
      </c>
      <c r="B721" s="79"/>
    </row>
    <row r="722" spans="1:2" x14ac:dyDescent="0.2">
      <c r="A722" s="119" t="s">
        <v>597</v>
      </c>
      <c r="B722" s="36">
        <v>578</v>
      </c>
    </row>
    <row r="723" spans="1:2" x14ac:dyDescent="0.2">
      <c r="A723" s="119" t="s">
        <v>596</v>
      </c>
      <c r="B723" s="10">
        <v>1260</v>
      </c>
    </row>
    <row r="724" spans="1:2" x14ac:dyDescent="0.2">
      <c r="A724" s="43" t="s">
        <v>598</v>
      </c>
      <c r="B724" s="10">
        <f>SUM(B722:B723)</f>
        <v>1838</v>
      </c>
    </row>
    <row r="725" spans="1:2" x14ac:dyDescent="0.2">
      <c r="A725" s="43" t="s">
        <v>560</v>
      </c>
      <c r="B725" s="32"/>
    </row>
    <row r="726" spans="1:2" x14ac:dyDescent="0.2">
      <c r="A726" s="119" t="s">
        <v>597</v>
      </c>
      <c r="B726" s="36" t="s">
        <v>36</v>
      </c>
    </row>
    <row r="727" spans="1:2" x14ac:dyDescent="0.2">
      <c r="A727" s="119" t="s">
        <v>596</v>
      </c>
      <c r="B727" s="36" t="s">
        <v>36</v>
      </c>
    </row>
    <row r="728" spans="1:2" x14ac:dyDescent="0.2">
      <c r="A728" s="43" t="s">
        <v>598</v>
      </c>
      <c r="B728" s="196" t="s">
        <v>36</v>
      </c>
    </row>
    <row r="729" spans="1:2" x14ac:dyDescent="0.2">
      <c r="A729" s="37"/>
      <c r="B729" s="58"/>
    </row>
    <row r="730" spans="1:2" x14ac:dyDescent="0.2">
      <c r="A730" s="8" t="s">
        <v>899</v>
      </c>
      <c r="B730" s="30"/>
    </row>
    <row r="734" spans="1:2" s="30" customFormat="1" ht="15.75" x14ac:dyDescent="0.25">
      <c r="A734" s="31" t="s">
        <v>592</v>
      </c>
    </row>
    <row r="735" spans="1:2" s="30" customFormat="1" x14ac:dyDescent="0.2">
      <c r="A735" s="34"/>
      <c r="B735" s="233">
        <v>1956</v>
      </c>
    </row>
    <row r="736" spans="1:2" s="30" customFormat="1" x14ac:dyDescent="0.2">
      <c r="A736" s="32" t="s">
        <v>115</v>
      </c>
      <c r="B736" s="36">
        <v>1</v>
      </c>
    </row>
    <row r="737" spans="1:2" s="30" customFormat="1" x14ac:dyDescent="0.2">
      <c r="A737" s="32" t="s">
        <v>116</v>
      </c>
      <c r="B737" s="36" t="s">
        <v>36</v>
      </c>
    </row>
    <row r="738" spans="1:2" s="30" customFormat="1" x14ac:dyDescent="0.2">
      <c r="A738" s="33"/>
      <c r="B738" s="33"/>
    </row>
    <row r="739" spans="1:2" s="30" customFormat="1" x14ac:dyDescent="0.2">
      <c r="A739" s="8" t="s">
        <v>899</v>
      </c>
      <c r="B739" s="35"/>
    </row>
    <row r="743" spans="1:2" ht="15.75" x14ac:dyDescent="0.25">
      <c r="A743" s="31" t="s">
        <v>1062</v>
      </c>
      <c r="B743" s="30"/>
    </row>
    <row r="744" spans="1:2" x14ac:dyDescent="0.2">
      <c r="A744" s="34"/>
      <c r="B744" s="233">
        <v>1956</v>
      </c>
    </row>
    <row r="745" spans="1:2" x14ac:dyDescent="0.2">
      <c r="A745" s="81" t="s">
        <v>1063</v>
      </c>
      <c r="B745" s="32"/>
    </row>
    <row r="746" spans="1:2" x14ac:dyDescent="0.2">
      <c r="A746" s="32" t="s">
        <v>136</v>
      </c>
      <c r="B746" s="10">
        <v>2859</v>
      </c>
    </row>
    <row r="747" spans="1:2" x14ac:dyDescent="0.2">
      <c r="A747" s="32" t="s">
        <v>137</v>
      </c>
      <c r="B747" s="10">
        <v>1427</v>
      </c>
    </row>
    <row r="748" spans="1:2" x14ac:dyDescent="0.2">
      <c r="A748" s="32" t="s">
        <v>138</v>
      </c>
      <c r="B748" s="10">
        <v>1046</v>
      </c>
    </row>
    <row r="749" spans="1:2" x14ac:dyDescent="0.2">
      <c r="A749" s="32" t="s">
        <v>139</v>
      </c>
      <c r="B749" s="10">
        <v>1383</v>
      </c>
    </row>
    <row r="750" spans="1:2" x14ac:dyDescent="0.2">
      <c r="A750" s="32" t="s">
        <v>140</v>
      </c>
      <c r="B750" s="10">
        <v>1280</v>
      </c>
    </row>
    <row r="751" spans="1:2" x14ac:dyDescent="0.2">
      <c r="A751" s="32" t="s">
        <v>141</v>
      </c>
      <c r="B751" s="10">
        <v>1606</v>
      </c>
    </row>
    <row r="752" spans="1:2" x14ac:dyDescent="0.2">
      <c r="A752" s="32" t="s">
        <v>142</v>
      </c>
      <c r="B752" s="10">
        <v>841</v>
      </c>
    </row>
    <row r="753" spans="1:2" x14ac:dyDescent="0.2">
      <c r="A753" s="32" t="s">
        <v>143</v>
      </c>
      <c r="B753" s="10">
        <v>547</v>
      </c>
    </row>
    <row r="754" spans="1:2" x14ac:dyDescent="0.2">
      <c r="A754" s="32" t="s">
        <v>144</v>
      </c>
      <c r="B754" s="10">
        <v>538</v>
      </c>
    </row>
    <row r="755" spans="1:2" x14ac:dyDescent="0.2">
      <c r="A755" s="32" t="s">
        <v>145</v>
      </c>
      <c r="B755" s="10">
        <v>554</v>
      </c>
    </row>
    <row r="756" spans="1:2" x14ac:dyDescent="0.2">
      <c r="A756" s="32" t="s">
        <v>146</v>
      </c>
      <c r="B756" s="10">
        <v>549</v>
      </c>
    </row>
    <row r="757" spans="1:2" x14ac:dyDescent="0.2">
      <c r="A757" s="32" t="s">
        <v>147</v>
      </c>
      <c r="B757" s="10">
        <v>1122</v>
      </c>
    </row>
    <row r="758" spans="1:2" x14ac:dyDescent="0.2">
      <c r="A758" s="26" t="s">
        <v>148</v>
      </c>
      <c r="B758" s="91">
        <f>SUM(B746:B757)</f>
        <v>13752</v>
      </c>
    </row>
    <row r="760" spans="1:2" x14ac:dyDescent="0.2">
      <c r="A760" s="81" t="s">
        <v>1064</v>
      </c>
      <c r="B760" s="30"/>
    </row>
    <row r="761" spans="1:2" x14ac:dyDescent="0.2">
      <c r="A761" s="26" t="s">
        <v>136</v>
      </c>
      <c r="B761" s="10">
        <v>93</v>
      </c>
    </row>
    <row r="762" spans="1:2" x14ac:dyDescent="0.2">
      <c r="A762" s="26" t="s">
        <v>137</v>
      </c>
      <c r="B762" s="10">
        <v>109</v>
      </c>
    </row>
    <row r="763" spans="1:2" x14ac:dyDescent="0.2">
      <c r="A763" s="26" t="s">
        <v>138</v>
      </c>
      <c r="B763" s="10">
        <v>166</v>
      </c>
    </row>
    <row r="764" spans="1:2" x14ac:dyDescent="0.2">
      <c r="A764" s="26" t="s">
        <v>139</v>
      </c>
      <c r="B764" s="10">
        <v>145</v>
      </c>
    </row>
    <row r="765" spans="1:2" x14ac:dyDescent="0.2">
      <c r="A765" s="26" t="s">
        <v>140</v>
      </c>
      <c r="B765" s="10">
        <v>121</v>
      </c>
    </row>
    <row r="766" spans="1:2" x14ac:dyDescent="0.2">
      <c r="A766" s="26" t="s">
        <v>141</v>
      </c>
      <c r="B766" s="10">
        <v>187</v>
      </c>
    </row>
    <row r="767" spans="1:2" x14ac:dyDescent="0.2">
      <c r="A767" s="26" t="s">
        <v>142</v>
      </c>
      <c r="B767" s="10">
        <v>151</v>
      </c>
    </row>
    <row r="768" spans="1:2" x14ac:dyDescent="0.2">
      <c r="A768" s="26" t="s">
        <v>143</v>
      </c>
      <c r="B768" s="10">
        <v>163</v>
      </c>
    </row>
    <row r="769" spans="1:2" x14ac:dyDescent="0.2">
      <c r="A769" s="26" t="s">
        <v>144</v>
      </c>
      <c r="B769" s="10">
        <v>181</v>
      </c>
    </row>
    <row r="770" spans="1:2" x14ac:dyDescent="0.2">
      <c r="A770" s="26" t="s">
        <v>145</v>
      </c>
      <c r="B770" s="10">
        <v>123</v>
      </c>
    </row>
    <row r="771" spans="1:2" x14ac:dyDescent="0.2">
      <c r="A771" s="26" t="s">
        <v>146</v>
      </c>
      <c r="B771" s="10">
        <v>72</v>
      </c>
    </row>
    <row r="772" spans="1:2" x14ac:dyDescent="0.2">
      <c r="A772" s="26" t="s">
        <v>147</v>
      </c>
      <c r="B772" s="10">
        <v>97</v>
      </c>
    </row>
    <row r="773" spans="1:2" x14ac:dyDescent="0.2">
      <c r="A773" s="136" t="s">
        <v>148</v>
      </c>
      <c r="B773" s="122">
        <f>SUM(B761:B772)</f>
        <v>1608</v>
      </c>
    </row>
    <row r="774" spans="1:2" x14ac:dyDescent="0.2">
      <c r="A774" s="26"/>
      <c r="B774" s="91"/>
    </row>
    <row r="775" spans="1:2" x14ac:dyDescent="0.2">
      <c r="A775" s="8" t="s">
        <v>899</v>
      </c>
      <c r="B775" s="91"/>
    </row>
    <row r="776" spans="1:2" s="30" customFormat="1" x14ac:dyDescent="0.2">
      <c r="A776" s="8"/>
      <c r="B776" s="91"/>
    </row>
    <row r="777" spans="1:2" s="30" customFormat="1" x14ac:dyDescent="0.2">
      <c r="A777" s="8"/>
      <c r="B777" s="91"/>
    </row>
    <row r="778" spans="1:2" s="30" customFormat="1" x14ac:dyDescent="0.2">
      <c r="A778" s="8"/>
      <c r="B778" s="91"/>
    </row>
    <row r="779" spans="1:2" s="30" customFormat="1" ht="38.25" customHeight="1" x14ac:dyDescent="0.25">
      <c r="A779" s="273" t="s">
        <v>1112</v>
      </c>
      <c r="B779" s="274"/>
    </row>
    <row r="780" spans="1:2" s="30" customFormat="1" x14ac:dyDescent="0.2">
      <c r="A780" s="34"/>
      <c r="B780" s="233">
        <v>1956</v>
      </c>
    </row>
    <row r="781" spans="1:2" x14ac:dyDescent="0.2">
      <c r="A781" s="26" t="s">
        <v>136</v>
      </c>
      <c r="B781" s="10">
        <v>5</v>
      </c>
    </row>
    <row r="782" spans="1:2" x14ac:dyDescent="0.2">
      <c r="A782" s="26" t="s">
        <v>137</v>
      </c>
      <c r="B782" s="10">
        <v>7</v>
      </c>
    </row>
    <row r="783" spans="1:2" x14ac:dyDescent="0.2">
      <c r="A783" s="26" t="s">
        <v>138</v>
      </c>
      <c r="B783" s="10">
        <v>20</v>
      </c>
    </row>
    <row r="784" spans="1:2" x14ac:dyDescent="0.2">
      <c r="A784" s="26" t="s">
        <v>139</v>
      </c>
      <c r="B784" s="10">
        <v>67</v>
      </c>
    </row>
    <row r="785" spans="1:2" x14ac:dyDescent="0.2">
      <c r="A785" s="26" t="s">
        <v>140</v>
      </c>
      <c r="B785" s="10">
        <v>15</v>
      </c>
    </row>
    <row r="786" spans="1:2" x14ac:dyDescent="0.2">
      <c r="A786" s="26" t="s">
        <v>141</v>
      </c>
      <c r="B786" s="10">
        <v>7</v>
      </c>
    </row>
    <row r="787" spans="1:2" x14ac:dyDescent="0.2">
      <c r="A787" s="26" t="s">
        <v>142</v>
      </c>
      <c r="B787" s="27" t="s">
        <v>36</v>
      </c>
    </row>
    <row r="788" spans="1:2" x14ac:dyDescent="0.2">
      <c r="A788" s="26" t="s">
        <v>143</v>
      </c>
      <c r="B788" s="10">
        <v>2</v>
      </c>
    </row>
    <row r="789" spans="1:2" x14ac:dyDescent="0.2">
      <c r="A789" s="26" t="s">
        <v>144</v>
      </c>
      <c r="B789" s="10">
        <v>6</v>
      </c>
    </row>
    <row r="790" spans="1:2" x14ac:dyDescent="0.2">
      <c r="A790" s="26" t="s">
        <v>145</v>
      </c>
      <c r="B790" s="10">
        <v>2</v>
      </c>
    </row>
    <row r="791" spans="1:2" x14ac:dyDescent="0.2">
      <c r="A791" s="26" t="s">
        <v>146</v>
      </c>
      <c r="B791" s="10">
        <v>11</v>
      </c>
    </row>
    <row r="792" spans="1:2" x14ac:dyDescent="0.2">
      <c r="A792" s="26" t="s">
        <v>147</v>
      </c>
      <c r="B792" s="10">
        <v>2</v>
      </c>
    </row>
    <row r="793" spans="1:2" x14ac:dyDescent="0.2">
      <c r="A793" s="136" t="s">
        <v>148</v>
      </c>
      <c r="B793" s="122">
        <f>SUM(B781:B792)</f>
        <v>144</v>
      </c>
    </row>
    <row r="794" spans="1:2" x14ac:dyDescent="0.2">
      <c r="A794" s="26"/>
      <c r="B794" s="91"/>
    </row>
    <row r="795" spans="1:2" s="177" customFormat="1" x14ac:dyDescent="0.2">
      <c r="A795" s="73" t="s">
        <v>1142</v>
      </c>
      <c r="B795" s="91"/>
    </row>
    <row r="796" spans="1:2" x14ac:dyDescent="0.2">
      <c r="A796" s="8" t="s">
        <v>899</v>
      </c>
      <c r="B796" s="91"/>
    </row>
    <row r="797" spans="1:2" s="30" customFormat="1" x14ac:dyDescent="0.2">
      <c r="A797" s="8"/>
      <c r="B797" s="91"/>
    </row>
    <row r="798" spans="1:2" s="30" customFormat="1" x14ac:dyDescent="0.2">
      <c r="A798" s="8"/>
      <c r="B798" s="91"/>
    </row>
    <row r="800" spans="1:2" ht="39" customHeight="1" x14ac:dyDescent="0.25">
      <c r="A800" s="324" t="s">
        <v>1118</v>
      </c>
      <c r="B800" s="325"/>
    </row>
    <row r="801" spans="1:2" s="30" customFormat="1" x14ac:dyDescent="0.2">
      <c r="A801" s="34"/>
      <c r="B801" s="233">
        <v>1956</v>
      </c>
    </row>
    <row r="802" spans="1:2" x14ac:dyDescent="0.2">
      <c r="A802" s="26" t="s">
        <v>136</v>
      </c>
      <c r="B802" s="10">
        <v>2761</v>
      </c>
    </row>
    <row r="803" spans="1:2" x14ac:dyDescent="0.2">
      <c r="A803" s="26" t="s">
        <v>137</v>
      </c>
      <c r="B803" s="10">
        <v>1311</v>
      </c>
    </row>
    <row r="804" spans="1:2" x14ac:dyDescent="0.2">
      <c r="A804" s="26" t="s">
        <v>138</v>
      </c>
      <c r="B804" s="10">
        <v>860</v>
      </c>
    </row>
    <row r="805" spans="1:2" x14ac:dyDescent="0.2">
      <c r="A805" s="26" t="s">
        <v>139</v>
      </c>
      <c r="B805" s="10">
        <v>1171</v>
      </c>
    </row>
    <row r="806" spans="1:2" x14ac:dyDescent="0.2">
      <c r="A806" s="26" t="s">
        <v>140</v>
      </c>
      <c r="B806" s="10">
        <v>1144</v>
      </c>
    </row>
    <row r="807" spans="1:2" x14ac:dyDescent="0.2">
      <c r="A807" s="26" t="s">
        <v>141</v>
      </c>
      <c r="B807" s="10">
        <v>1412</v>
      </c>
    </row>
    <row r="808" spans="1:2" x14ac:dyDescent="0.2">
      <c r="A808" s="26" t="s">
        <v>142</v>
      </c>
      <c r="B808" s="27">
        <v>690</v>
      </c>
    </row>
    <row r="809" spans="1:2" x14ac:dyDescent="0.2">
      <c r="A809" s="26" t="s">
        <v>143</v>
      </c>
      <c r="B809" s="10">
        <v>382</v>
      </c>
    </row>
    <row r="810" spans="1:2" x14ac:dyDescent="0.2">
      <c r="A810" s="26" t="s">
        <v>144</v>
      </c>
      <c r="B810" s="10">
        <v>351</v>
      </c>
    </row>
    <row r="811" spans="1:2" x14ac:dyDescent="0.2">
      <c r="A811" s="26" t="s">
        <v>145</v>
      </c>
      <c r="B811" s="10">
        <v>429</v>
      </c>
    </row>
    <row r="812" spans="1:2" x14ac:dyDescent="0.2">
      <c r="A812" s="26" t="s">
        <v>146</v>
      </c>
      <c r="B812" s="10">
        <v>466</v>
      </c>
    </row>
    <row r="813" spans="1:2" x14ac:dyDescent="0.2">
      <c r="A813" s="26" t="s">
        <v>147</v>
      </c>
      <c r="B813" s="10">
        <v>1023</v>
      </c>
    </row>
    <row r="814" spans="1:2" x14ac:dyDescent="0.2">
      <c r="A814" s="136" t="s">
        <v>148</v>
      </c>
      <c r="B814" s="122">
        <f>SUM(B802:B813)</f>
        <v>12000</v>
      </c>
    </row>
    <row r="815" spans="1:2" x14ac:dyDescent="0.2">
      <c r="A815" s="26"/>
      <c r="B815" s="91"/>
    </row>
    <row r="816" spans="1:2" s="177" customFormat="1" x14ac:dyDescent="0.2">
      <c r="A816" s="73" t="s">
        <v>1148</v>
      </c>
      <c r="B816" s="91"/>
    </row>
    <row r="817" spans="1:2" x14ac:dyDescent="0.2">
      <c r="A817" s="8" t="s">
        <v>899</v>
      </c>
      <c r="B817" s="91"/>
    </row>
    <row r="818" spans="1:2" s="30" customFormat="1" x14ac:dyDescent="0.2">
      <c r="A818" s="8"/>
      <c r="B818" s="91"/>
    </row>
    <row r="819" spans="1:2" s="30" customFormat="1" x14ac:dyDescent="0.2">
      <c r="A819" s="8"/>
      <c r="B819" s="91"/>
    </row>
    <row r="820" spans="1:2" s="30" customFormat="1" x14ac:dyDescent="0.2">
      <c r="A820" s="8"/>
      <c r="B820" s="91"/>
    </row>
    <row r="821" spans="1:2" s="30" customFormat="1" ht="31.5" x14ac:dyDescent="0.25">
      <c r="A821" s="280" t="s">
        <v>1067</v>
      </c>
      <c r="B821" s="36"/>
    </row>
    <row r="822" spans="1:2" x14ac:dyDescent="0.2">
      <c r="A822" s="181"/>
      <c r="B822" s="233">
        <v>1956</v>
      </c>
    </row>
    <row r="823" spans="1:2" x14ac:dyDescent="0.2">
      <c r="A823" s="87" t="s">
        <v>1066</v>
      </c>
      <c r="B823" s="30"/>
    </row>
    <row r="824" spans="1:2" x14ac:dyDescent="0.2">
      <c r="A824" s="6" t="s">
        <v>888</v>
      </c>
      <c r="B824" s="10">
        <v>1023</v>
      </c>
    </row>
    <row r="825" spans="1:2" x14ac:dyDescent="0.2">
      <c r="A825" s="32" t="s">
        <v>285</v>
      </c>
      <c r="B825" s="10">
        <v>57</v>
      </c>
    </row>
    <row r="826" spans="1:2" x14ac:dyDescent="0.2">
      <c r="A826" s="32" t="s">
        <v>297</v>
      </c>
      <c r="B826" s="10">
        <v>38</v>
      </c>
    </row>
    <row r="827" spans="1:2" x14ac:dyDescent="0.2">
      <c r="A827" s="32" t="s">
        <v>889</v>
      </c>
      <c r="B827" s="10">
        <v>18</v>
      </c>
    </row>
    <row r="828" spans="1:2" x14ac:dyDescent="0.2">
      <c r="A828" s="32" t="s">
        <v>280</v>
      </c>
      <c r="B828" s="10">
        <v>116</v>
      </c>
    </row>
    <row r="829" spans="1:2" x14ac:dyDescent="0.2">
      <c r="A829" s="32" t="s">
        <v>281</v>
      </c>
      <c r="B829" s="10">
        <v>242</v>
      </c>
    </row>
    <row r="830" spans="1:2" x14ac:dyDescent="0.2">
      <c r="A830" s="32" t="s">
        <v>543</v>
      </c>
      <c r="B830" s="10">
        <v>171</v>
      </c>
    </row>
    <row r="831" spans="1:2" x14ac:dyDescent="0.2">
      <c r="A831" s="32" t="s">
        <v>283</v>
      </c>
      <c r="B831" s="36" t="s">
        <v>36</v>
      </c>
    </row>
    <row r="832" spans="1:2" x14ac:dyDescent="0.2">
      <c r="A832" s="32" t="s">
        <v>561</v>
      </c>
      <c r="B832" s="32">
        <v>96</v>
      </c>
    </row>
    <row r="833" spans="1:2" x14ac:dyDescent="0.2">
      <c r="A833" s="32" t="s">
        <v>284</v>
      </c>
      <c r="B833" s="10">
        <v>11</v>
      </c>
    </row>
    <row r="834" spans="1:2" x14ac:dyDescent="0.2">
      <c r="A834" s="32" t="s">
        <v>566</v>
      </c>
      <c r="B834" s="36">
        <v>3</v>
      </c>
    </row>
    <row r="835" spans="1:2" x14ac:dyDescent="0.2">
      <c r="A835" s="32" t="s">
        <v>286</v>
      </c>
      <c r="B835" s="10">
        <v>6237</v>
      </c>
    </row>
    <row r="836" spans="1:2" x14ac:dyDescent="0.2">
      <c r="A836" s="32" t="s">
        <v>287</v>
      </c>
      <c r="B836" s="68" t="s">
        <v>36</v>
      </c>
    </row>
    <row r="837" spans="1:2" x14ac:dyDescent="0.2">
      <c r="A837" s="32" t="s">
        <v>288</v>
      </c>
      <c r="B837" s="10">
        <v>4612</v>
      </c>
    </row>
    <row r="838" spans="1:2" x14ac:dyDescent="0.2">
      <c r="A838" s="32" t="s">
        <v>289</v>
      </c>
      <c r="B838" s="32">
        <v>87</v>
      </c>
    </row>
    <row r="839" spans="1:2" x14ac:dyDescent="0.2">
      <c r="A839" s="32" t="s">
        <v>290</v>
      </c>
      <c r="B839" s="27" t="s">
        <v>36</v>
      </c>
    </row>
    <row r="840" spans="1:2" x14ac:dyDescent="0.2">
      <c r="A840" s="32" t="s">
        <v>291</v>
      </c>
      <c r="B840" s="10">
        <v>983</v>
      </c>
    </row>
    <row r="841" spans="1:2" x14ac:dyDescent="0.2">
      <c r="A841" s="32" t="s">
        <v>292</v>
      </c>
      <c r="B841" s="27" t="s">
        <v>36</v>
      </c>
    </row>
    <row r="842" spans="1:2" x14ac:dyDescent="0.2">
      <c r="A842" s="32" t="s">
        <v>293</v>
      </c>
      <c r="B842" s="27" t="s">
        <v>36</v>
      </c>
    </row>
    <row r="843" spans="1:2" x14ac:dyDescent="0.2">
      <c r="A843" s="32" t="s">
        <v>599</v>
      </c>
      <c r="B843" s="32">
        <v>46</v>
      </c>
    </row>
    <row r="844" spans="1:2" x14ac:dyDescent="0.2">
      <c r="A844" s="32" t="s">
        <v>295</v>
      </c>
      <c r="B844" s="32">
        <v>4</v>
      </c>
    </row>
    <row r="845" spans="1:2" x14ac:dyDescent="0.2">
      <c r="A845" s="32" t="s">
        <v>563</v>
      </c>
      <c r="B845" s="32">
        <v>1</v>
      </c>
    </row>
    <row r="846" spans="1:2" x14ac:dyDescent="0.2">
      <c r="A846" s="32" t="s">
        <v>296</v>
      </c>
      <c r="B846" s="32">
        <v>7</v>
      </c>
    </row>
    <row r="847" spans="1:2" x14ac:dyDescent="0.2">
      <c r="A847" s="136" t="s">
        <v>4</v>
      </c>
      <c r="B847" s="122">
        <f>SUM(B824:B846)</f>
        <v>13752</v>
      </c>
    </row>
    <row r="848" spans="1:2" x14ac:dyDescent="0.2">
      <c r="A848" s="26"/>
      <c r="B848" s="91"/>
    </row>
    <row r="849" spans="1:2" x14ac:dyDescent="0.2">
      <c r="A849" s="8" t="s">
        <v>899</v>
      </c>
      <c r="B849" s="91"/>
    </row>
    <row r="850" spans="1:2" s="30" customFormat="1" x14ac:dyDescent="0.2">
      <c r="A850" s="8"/>
      <c r="B850" s="91"/>
    </row>
    <row r="851" spans="1:2" s="30" customFormat="1" x14ac:dyDescent="0.2">
      <c r="A851" s="8"/>
      <c r="B851" s="91"/>
    </row>
    <row r="852" spans="1:2" s="30" customFormat="1" x14ac:dyDescent="0.2">
      <c r="A852" s="8"/>
      <c r="B852" s="91"/>
    </row>
    <row r="853" spans="1:2" s="30" customFormat="1" ht="31.5" x14ac:dyDescent="0.25">
      <c r="A853" s="280" t="s">
        <v>1065</v>
      </c>
      <c r="B853" s="36"/>
    </row>
    <row r="854" spans="1:2" x14ac:dyDescent="0.2">
      <c r="A854" s="181"/>
      <c r="B854" s="233">
        <v>1956</v>
      </c>
    </row>
    <row r="855" spans="1:2" x14ac:dyDescent="0.2">
      <c r="A855" s="87" t="s">
        <v>1066</v>
      </c>
      <c r="B855" s="30"/>
    </row>
    <row r="856" spans="1:2" x14ac:dyDescent="0.2">
      <c r="A856" s="6" t="s">
        <v>890</v>
      </c>
      <c r="B856" s="10">
        <v>787</v>
      </c>
    </row>
    <row r="857" spans="1:2" x14ac:dyDescent="0.2">
      <c r="A857" s="32" t="s">
        <v>285</v>
      </c>
      <c r="B857" s="10">
        <v>26</v>
      </c>
    </row>
    <row r="858" spans="1:2" x14ac:dyDescent="0.2">
      <c r="A858" s="32" t="s">
        <v>297</v>
      </c>
      <c r="B858" s="10">
        <v>33</v>
      </c>
    </row>
    <row r="859" spans="1:2" x14ac:dyDescent="0.2">
      <c r="A859" s="32" t="s">
        <v>279</v>
      </c>
      <c r="B859" s="10">
        <v>2</v>
      </c>
    </row>
    <row r="860" spans="1:2" x14ac:dyDescent="0.2">
      <c r="A860" s="32" t="s">
        <v>280</v>
      </c>
      <c r="B860" s="10">
        <v>22</v>
      </c>
    </row>
    <row r="861" spans="1:2" x14ac:dyDescent="0.2">
      <c r="A861" s="32" t="s">
        <v>281</v>
      </c>
      <c r="B861" s="10">
        <v>227</v>
      </c>
    </row>
    <row r="862" spans="1:2" x14ac:dyDescent="0.2">
      <c r="A862" s="32" t="s">
        <v>282</v>
      </c>
      <c r="B862" s="10">
        <v>34</v>
      </c>
    </row>
    <row r="863" spans="1:2" x14ac:dyDescent="0.2">
      <c r="A863" s="32" t="s">
        <v>283</v>
      </c>
      <c r="B863" s="36" t="s">
        <v>36</v>
      </c>
    </row>
    <row r="864" spans="1:2" x14ac:dyDescent="0.2">
      <c r="A864" s="32" t="s">
        <v>561</v>
      </c>
      <c r="B864" s="68" t="s">
        <v>36</v>
      </c>
    </row>
    <row r="865" spans="1:2" x14ac:dyDescent="0.2">
      <c r="A865" s="32" t="s">
        <v>284</v>
      </c>
      <c r="B865" s="10">
        <v>6</v>
      </c>
    </row>
    <row r="866" spans="1:2" x14ac:dyDescent="0.2">
      <c r="A866" s="32" t="s">
        <v>566</v>
      </c>
      <c r="B866" s="36" t="s">
        <v>36</v>
      </c>
    </row>
    <row r="867" spans="1:2" x14ac:dyDescent="0.2">
      <c r="A867" s="32" t="s">
        <v>286</v>
      </c>
      <c r="B867" s="10">
        <v>7</v>
      </c>
    </row>
    <row r="868" spans="1:2" x14ac:dyDescent="0.2">
      <c r="A868" s="32" t="s">
        <v>287</v>
      </c>
      <c r="B868" s="134" t="s">
        <v>36</v>
      </c>
    </row>
    <row r="869" spans="1:2" x14ac:dyDescent="0.2">
      <c r="A869" s="32" t="s">
        <v>288</v>
      </c>
      <c r="B869" s="134">
        <v>334</v>
      </c>
    </row>
    <row r="870" spans="1:2" x14ac:dyDescent="0.2">
      <c r="A870" s="32" t="s">
        <v>289</v>
      </c>
      <c r="B870" s="134">
        <v>51</v>
      </c>
    </row>
    <row r="871" spans="1:2" x14ac:dyDescent="0.2">
      <c r="A871" s="32" t="s">
        <v>290</v>
      </c>
      <c r="B871" s="134" t="s">
        <v>36</v>
      </c>
    </row>
    <row r="872" spans="1:2" x14ac:dyDescent="0.2">
      <c r="A872" s="32" t="s">
        <v>291</v>
      </c>
      <c r="B872" s="36">
        <v>73</v>
      </c>
    </row>
    <row r="873" spans="1:2" x14ac:dyDescent="0.2">
      <c r="A873" s="32" t="s">
        <v>292</v>
      </c>
      <c r="B873" s="68" t="s">
        <v>36</v>
      </c>
    </row>
    <row r="874" spans="1:2" x14ac:dyDescent="0.2">
      <c r="A874" s="32" t="s">
        <v>293</v>
      </c>
      <c r="B874" s="68" t="s">
        <v>36</v>
      </c>
    </row>
    <row r="875" spans="1:2" x14ac:dyDescent="0.2">
      <c r="A875" s="32" t="s">
        <v>294</v>
      </c>
      <c r="B875" s="32">
        <v>3</v>
      </c>
    </row>
    <row r="876" spans="1:2" x14ac:dyDescent="0.2">
      <c r="A876" s="32" t="s">
        <v>295</v>
      </c>
      <c r="B876" s="134">
        <v>3</v>
      </c>
    </row>
    <row r="877" spans="1:2" x14ac:dyDescent="0.2">
      <c r="A877" s="32" t="s">
        <v>563</v>
      </c>
      <c r="B877" s="68" t="s">
        <v>36</v>
      </c>
    </row>
    <row r="878" spans="1:2" x14ac:dyDescent="0.2">
      <c r="A878" s="32" t="s">
        <v>296</v>
      </c>
      <c r="B878" s="36" t="s">
        <v>36</v>
      </c>
    </row>
    <row r="879" spans="1:2" x14ac:dyDescent="0.2">
      <c r="A879" s="136" t="s">
        <v>4</v>
      </c>
      <c r="B879" s="122">
        <f>SUM(B856:B878)</f>
        <v>1608</v>
      </c>
    </row>
    <row r="880" spans="1:2" x14ac:dyDescent="0.2">
      <c r="A880" s="26"/>
      <c r="B880" s="91"/>
    </row>
    <row r="881" spans="1:2" x14ac:dyDescent="0.2">
      <c r="A881" s="8" t="s">
        <v>899</v>
      </c>
      <c r="B881" s="91"/>
    </row>
    <row r="882" spans="1:2" s="30" customFormat="1" x14ac:dyDescent="0.2">
      <c r="A882" s="8"/>
      <c r="B882" s="91"/>
    </row>
    <row r="883" spans="1:2" s="30" customFormat="1" x14ac:dyDescent="0.2">
      <c r="A883" s="8"/>
      <c r="B883" s="91"/>
    </row>
    <row r="884" spans="1:2" s="30" customFormat="1" x14ac:dyDescent="0.2">
      <c r="A884" s="8"/>
      <c r="B884" s="91"/>
    </row>
    <row r="885" spans="1:2" s="30" customFormat="1" ht="36" customHeight="1" x14ac:dyDescent="0.25">
      <c r="A885" s="314" t="s">
        <v>1184</v>
      </c>
      <c r="B885" s="321"/>
    </row>
    <row r="886" spans="1:2" s="30" customFormat="1" x14ac:dyDescent="0.2">
      <c r="A886" s="181"/>
      <c r="B886" s="233">
        <v>1956</v>
      </c>
    </row>
    <row r="887" spans="1:2" x14ac:dyDescent="0.2">
      <c r="A887" s="87" t="s">
        <v>1066</v>
      </c>
      <c r="B887" s="30"/>
    </row>
    <row r="888" spans="1:2" x14ac:dyDescent="0.2">
      <c r="A888" s="6" t="s">
        <v>890</v>
      </c>
      <c r="B888" s="10">
        <v>7</v>
      </c>
    </row>
    <row r="889" spans="1:2" x14ac:dyDescent="0.2">
      <c r="A889" s="32" t="s">
        <v>285</v>
      </c>
      <c r="B889" s="36" t="s">
        <v>36</v>
      </c>
    </row>
    <row r="890" spans="1:2" x14ac:dyDescent="0.2">
      <c r="A890" s="32" t="s">
        <v>297</v>
      </c>
      <c r="B890" s="36" t="s">
        <v>36</v>
      </c>
    </row>
    <row r="891" spans="1:2" x14ac:dyDescent="0.2">
      <c r="A891" s="32" t="s">
        <v>279</v>
      </c>
      <c r="B891" s="36" t="s">
        <v>36</v>
      </c>
    </row>
    <row r="892" spans="1:2" x14ac:dyDescent="0.2">
      <c r="A892" s="32" t="s">
        <v>280</v>
      </c>
      <c r="B892" s="36" t="s">
        <v>36</v>
      </c>
    </row>
    <row r="893" spans="1:2" x14ac:dyDescent="0.2">
      <c r="A893" s="32" t="s">
        <v>281</v>
      </c>
      <c r="B893" s="36" t="s">
        <v>36</v>
      </c>
    </row>
    <row r="894" spans="1:2" x14ac:dyDescent="0.2">
      <c r="A894" s="32" t="s">
        <v>282</v>
      </c>
      <c r="B894" s="10">
        <v>28</v>
      </c>
    </row>
    <row r="895" spans="1:2" x14ac:dyDescent="0.2">
      <c r="A895" s="32" t="s">
        <v>283</v>
      </c>
      <c r="B895" s="36" t="s">
        <v>36</v>
      </c>
    </row>
    <row r="896" spans="1:2" x14ac:dyDescent="0.2">
      <c r="A896" s="32" t="s">
        <v>561</v>
      </c>
      <c r="B896" s="36" t="s">
        <v>36</v>
      </c>
    </row>
    <row r="897" spans="1:2" x14ac:dyDescent="0.2">
      <c r="A897" s="32" t="s">
        <v>284</v>
      </c>
      <c r="B897" s="36" t="s">
        <v>36</v>
      </c>
    </row>
    <row r="898" spans="1:2" x14ac:dyDescent="0.2">
      <c r="A898" s="32" t="s">
        <v>566</v>
      </c>
      <c r="B898" s="36" t="s">
        <v>36</v>
      </c>
    </row>
    <row r="899" spans="1:2" x14ac:dyDescent="0.2">
      <c r="A899" s="32" t="s">
        <v>286</v>
      </c>
      <c r="B899" s="134">
        <v>11</v>
      </c>
    </row>
    <row r="900" spans="1:2" x14ac:dyDescent="0.2">
      <c r="A900" s="32" t="s">
        <v>287</v>
      </c>
      <c r="B900" s="36" t="s">
        <v>36</v>
      </c>
    </row>
    <row r="901" spans="1:2" x14ac:dyDescent="0.2">
      <c r="A901" s="32" t="s">
        <v>288</v>
      </c>
      <c r="B901" s="134">
        <v>40</v>
      </c>
    </row>
    <row r="902" spans="1:2" x14ac:dyDescent="0.2">
      <c r="A902" s="32" t="s">
        <v>289</v>
      </c>
      <c r="B902" s="36" t="s">
        <v>36</v>
      </c>
    </row>
    <row r="903" spans="1:2" x14ac:dyDescent="0.2">
      <c r="A903" s="32" t="s">
        <v>290</v>
      </c>
      <c r="B903" s="36" t="s">
        <v>36</v>
      </c>
    </row>
    <row r="904" spans="1:2" x14ac:dyDescent="0.2">
      <c r="A904" s="32" t="s">
        <v>291</v>
      </c>
      <c r="B904" s="36">
        <v>56</v>
      </c>
    </row>
    <row r="905" spans="1:2" x14ac:dyDescent="0.2">
      <c r="A905" s="32" t="s">
        <v>292</v>
      </c>
      <c r="B905" s="36" t="s">
        <v>36</v>
      </c>
    </row>
    <row r="906" spans="1:2" x14ac:dyDescent="0.2">
      <c r="A906" s="32" t="s">
        <v>293</v>
      </c>
      <c r="B906" s="36" t="s">
        <v>36</v>
      </c>
    </row>
    <row r="907" spans="1:2" x14ac:dyDescent="0.2">
      <c r="A907" s="32" t="s">
        <v>294</v>
      </c>
      <c r="B907" s="32">
        <v>2</v>
      </c>
    </row>
    <row r="908" spans="1:2" x14ac:dyDescent="0.2">
      <c r="A908" s="32" t="s">
        <v>295</v>
      </c>
      <c r="B908" s="36" t="s">
        <v>36</v>
      </c>
    </row>
    <row r="909" spans="1:2" x14ac:dyDescent="0.2">
      <c r="A909" s="32" t="s">
        <v>563</v>
      </c>
      <c r="B909" s="36" t="s">
        <v>36</v>
      </c>
    </row>
    <row r="910" spans="1:2" x14ac:dyDescent="0.2">
      <c r="A910" s="32" t="s">
        <v>296</v>
      </c>
      <c r="B910" s="36" t="s">
        <v>36</v>
      </c>
    </row>
    <row r="911" spans="1:2" x14ac:dyDescent="0.2">
      <c r="A911" s="136" t="s">
        <v>4</v>
      </c>
      <c r="B911" s="122">
        <f>SUM(B888:B910)</f>
        <v>144</v>
      </c>
    </row>
    <row r="912" spans="1:2" x14ac:dyDescent="0.2">
      <c r="A912" s="26"/>
      <c r="B912" s="91"/>
    </row>
    <row r="913" spans="1:2" s="177" customFormat="1" x14ac:dyDescent="0.2">
      <c r="A913" s="13" t="s">
        <v>1185</v>
      </c>
      <c r="B913" s="91"/>
    </row>
    <row r="914" spans="1:2" x14ac:dyDescent="0.2">
      <c r="A914" s="8" t="s">
        <v>899</v>
      </c>
      <c r="B914" s="91"/>
    </row>
    <row r="915" spans="1:2" s="30" customFormat="1" x14ac:dyDescent="0.2">
      <c r="A915" s="8"/>
      <c r="B915" s="91"/>
    </row>
    <row r="916" spans="1:2" s="30" customFormat="1" x14ac:dyDescent="0.2">
      <c r="A916" s="8"/>
      <c r="B916" s="91"/>
    </row>
    <row r="917" spans="1:2" s="30" customFormat="1" x14ac:dyDescent="0.2">
      <c r="A917" s="8"/>
      <c r="B917" s="91"/>
    </row>
    <row r="918" spans="1:2" s="30" customFormat="1" ht="36.75" customHeight="1" x14ac:dyDescent="0.25">
      <c r="A918" s="314" t="s">
        <v>1186</v>
      </c>
      <c r="B918" s="315"/>
    </row>
    <row r="919" spans="1:2" s="30" customFormat="1" ht="13.5" customHeight="1" x14ac:dyDescent="0.2">
      <c r="A919" s="181"/>
      <c r="B919" s="233">
        <v>1956</v>
      </c>
    </row>
    <row r="920" spans="1:2" x14ac:dyDescent="0.2">
      <c r="A920" s="87" t="s">
        <v>1066</v>
      </c>
      <c r="B920" s="30"/>
    </row>
    <row r="921" spans="1:2" x14ac:dyDescent="0.2">
      <c r="A921" s="6" t="s">
        <v>890</v>
      </c>
      <c r="B921" s="134">
        <v>229</v>
      </c>
    </row>
    <row r="922" spans="1:2" x14ac:dyDescent="0.2">
      <c r="A922" s="32" t="s">
        <v>285</v>
      </c>
      <c r="B922" s="134">
        <v>31</v>
      </c>
    </row>
    <row r="923" spans="1:2" x14ac:dyDescent="0.2">
      <c r="A923" s="32" t="s">
        <v>297</v>
      </c>
      <c r="B923" s="134">
        <v>5</v>
      </c>
    </row>
    <row r="924" spans="1:2" x14ac:dyDescent="0.2">
      <c r="A924" s="32" t="s">
        <v>279</v>
      </c>
      <c r="B924" s="10">
        <v>16</v>
      </c>
    </row>
    <row r="925" spans="1:2" x14ac:dyDescent="0.2">
      <c r="A925" s="32" t="s">
        <v>280</v>
      </c>
      <c r="B925" s="10">
        <v>94</v>
      </c>
    </row>
    <row r="926" spans="1:2" x14ac:dyDescent="0.2">
      <c r="A926" s="32" t="s">
        <v>281</v>
      </c>
      <c r="B926" s="10">
        <v>15</v>
      </c>
    </row>
    <row r="927" spans="1:2" x14ac:dyDescent="0.2">
      <c r="A927" s="32" t="s">
        <v>282</v>
      </c>
      <c r="B927" s="134">
        <v>109</v>
      </c>
    </row>
    <row r="928" spans="1:2" x14ac:dyDescent="0.2">
      <c r="A928" s="32" t="s">
        <v>283</v>
      </c>
      <c r="B928" s="134" t="s">
        <v>36</v>
      </c>
    </row>
    <row r="929" spans="1:2" x14ac:dyDescent="0.2">
      <c r="A929" s="32" t="s">
        <v>561</v>
      </c>
      <c r="B929" s="10">
        <v>96</v>
      </c>
    </row>
    <row r="930" spans="1:2" x14ac:dyDescent="0.2">
      <c r="A930" s="32" t="s">
        <v>284</v>
      </c>
      <c r="B930" s="134">
        <v>5</v>
      </c>
    </row>
    <row r="931" spans="1:2" x14ac:dyDescent="0.2">
      <c r="A931" s="32" t="s">
        <v>566</v>
      </c>
      <c r="B931" s="134">
        <v>3</v>
      </c>
    </row>
    <row r="932" spans="1:2" x14ac:dyDescent="0.2">
      <c r="A932" s="32" t="s">
        <v>286</v>
      </c>
      <c r="B932" s="91">
        <v>6219</v>
      </c>
    </row>
    <row r="933" spans="1:2" x14ac:dyDescent="0.2">
      <c r="A933" s="32" t="s">
        <v>287</v>
      </c>
      <c r="B933" s="134" t="s">
        <v>36</v>
      </c>
    </row>
    <row r="934" spans="1:2" x14ac:dyDescent="0.2">
      <c r="A934" s="32" t="s">
        <v>288</v>
      </c>
      <c r="B934" s="91">
        <v>4238</v>
      </c>
    </row>
    <row r="935" spans="1:2" x14ac:dyDescent="0.2">
      <c r="A935" s="32" t="s">
        <v>289</v>
      </c>
      <c r="B935" s="91">
        <v>36</v>
      </c>
    </row>
    <row r="936" spans="1:2" x14ac:dyDescent="0.2">
      <c r="A936" s="32" t="s">
        <v>290</v>
      </c>
      <c r="B936" s="134" t="s">
        <v>36</v>
      </c>
    </row>
    <row r="937" spans="1:2" x14ac:dyDescent="0.2">
      <c r="A937" s="32" t="s">
        <v>291</v>
      </c>
      <c r="B937" s="91">
        <v>854</v>
      </c>
    </row>
    <row r="938" spans="1:2" x14ac:dyDescent="0.2">
      <c r="A938" s="32" t="s">
        <v>292</v>
      </c>
      <c r="B938" s="134" t="s">
        <v>36</v>
      </c>
    </row>
    <row r="939" spans="1:2" x14ac:dyDescent="0.2">
      <c r="A939" s="32" t="s">
        <v>293</v>
      </c>
      <c r="B939" s="134" t="s">
        <v>36</v>
      </c>
    </row>
    <row r="940" spans="1:2" x14ac:dyDescent="0.2">
      <c r="A940" s="32" t="s">
        <v>294</v>
      </c>
      <c r="B940" s="91">
        <v>41</v>
      </c>
    </row>
    <row r="941" spans="1:2" x14ac:dyDescent="0.2">
      <c r="A941" s="32" t="s">
        <v>295</v>
      </c>
      <c r="B941" s="91">
        <v>1</v>
      </c>
    </row>
    <row r="942" spans="1:2" x14ac:dyDescent="0.2">
      <c r="A942" s="32" t="s">
        <v>563</v>
      </c>
      <c r="B942" s="91">
        <v>1</v>
      </c>
    </row>
    <row r="943" spans="1:2" x14ac:dyDescent="0.2">
      <c r="A943" s="32" t="s">
        <v>296</v>
      </c>
      <c r="B943" s="91">
        <v>7</v>
      </c>
    </row>
    <row r="944" spans="1:2" x14ac:dyDescent="0.2">
      <c r="A944" s="136" t="s">
        <v>4</v>
      </c>
      <c r="B944" s="122">
        <f>SUM(B921:B943)</f>
        <v>12000</v>
      </c>
    </row>
    <row r="945" spans="1:2" x14ac:dyDescent="0.2">
      <c r="A945" s="26"/>
      <c r="B945" s="91"/>
    </row>
    <row r="946" spans="1:2" s="177" customFormat="1" x14ac:dyDescent="0.2">
      <c r="A946" s="13" t="s">
        <v>1185</v>
      </c>
      <c r="B946" s="91"/>
    </row>
    <row r="947" spans="1:2" x14ac:dyDescent="0.2">
      <c r="A947" s="8" t="s">
        <v>899</v>
      </c>
      <c r="B947" s="91"/>
    </row>
    <row r="948" spans="1:2" s="30" customFormat="1" x14ac:dyDescent="0.2">
      <c r="A948" s="8"/>
      <c r="B948" s="91"/>
    </row>
    <row r="949" spans="1:2" s="30" customFormat="1" x14ac:dyDescent="0.2">
      <c r="A949" s="8"/>
      <c r="B949" s="91"/>
    </row>
    <row r="950" spans="1:2" s="30" customFormat="1" x14ac:dyDescent="0.2">
      <c r="A950" s="8"/>
      <c r="B950" s="91"/>
    </row>
    <row r="951" spans="1:2" s="30" customFormat="1" ht="15.75" x14ac:dyDescent="0.25">
      <c r="A951" s="31" t="s">
        <v>1068</v>
      </c>
    </row>
    <row r="952" spans="1:2" x14ac:dyDescent="0.2">
      <c r="A952" s="181"/>
      <c r="B952" s="233">
        <v>1956</v>
      </c>
    </row>
    <row r="953" spans="1:2" x14ac:dyDescent="0.2">
      <c r="A953" s="106" t="s">
        <v>755</v>
      </c>
      <c r="B953" s="30"/>
    </row>
    <row r="954" spans="1:2" x14ac:dyDescent="0.2">
      <c r="A954" s="128" t="s">
        <v>403</v>
      </c>
      <c r="B954" s="107"/>
    </row>
    <row r="955" spans="1:2" x14ac:dyDescent="0.2">
      <c r="A955" s="83" t="s">
        <v>1010</v>
      </c>
      <c r="B955" s="105">
        <v>23</v>
      </c>
    </row>
    <row r="956" spans="1:2" x14ac:dyDescent="0.2">
      <c r="A956" s="83" t="s">
        <v>382</v>
      </c>
      <c r="B956" s="105">
        <v>1</v>
      </c>
    </row>
    <row r="957" spans="1:2" x14ac:dyDescent="0.2">
      <c r="A957" s="83" t="s">
        <v>383</v>
      </c>
      <c r="B957" s="105">
        <v>10</v>
      </c>
    </row>
    <row r="958" spans="1:2" x14ac:dyDescent="0.2">
      <c r="A958" s="83" t="s">
        <v>384</v>
      </c>
      <c r="B958" s="105" t="s">
        <v>36</v>
      </c>
    </row>
    <row r="959" spans="1:2" x14ac:dyDescent="0.2">
      <c r="A959" s="83" t="s">
        <v>385</v>
      </c>
      <c r="B959" s="105">
        <v>1</v>
      </c>
    </row>
    <row r="960" spans="1:2" x14ac:dyDescent="0.2">
      <c r="A960" s="83" t="s">
        <v>386</v>
      </c>
      <c r="B960" s="105">
        <v>34</v>
      </c>
    </row>
    <row r="961" spans="1:2" x14ac:dyDescent="0.2">
      <c r="A961" s="83" t="s">
        <v>552</v>
      </c>
      <c r="B961" s="105">
        <v>3</v>
      </c>
    </row>
    <row r="962" spans="1:2" x14ac:dyDescent="0.2">
      <c r="A962" s="83" t="s">
        <v>387</v>
      </c>
      <c r="B962" s="105" t="s">
        <v>36</v>
      </c>
    </row>
    <row r="963" spans="1:2" x14ac:dyDescent="0.2">
      <c r="A963" s="83" t="s">
        <v>388</v>
      </c>
      <c r="B963" s="105" t="s">
        <v>36</v>
      </c>
    </row>
    <row r="964" spans="1:2" x14ac:dyDescent="0.2">
      <c r="A964" s="83" t="s">
        <v>389</v>
      </c>
      <c r="B964" s="105" t="s">
        <v>36</v>
      </c>
    </row>
    <row r="965" spans="1:2" x14ac:dyDescent="0.2">
      <c r="A965" s="83" t="s">
        <v>390</v>
      </c>
      <c r="B965" s="105" t="s">
        <v>36</v>
      </c>
    </row>
    <row r="966" spans="1:2" x14ac:dyDescent="0.2">
      <c r="A966" s="83" t="s">
        <v>391</v>
      </c>
      <c r="B966" s="105">
        <v>3</v>
      </c>
    </row>
    <row r="967" spans="1:2" x14ac:dyDescent="0.2">
      <c r="A967" s="83" t="s">
        <v>392</v>
      </c>
      <c r="B967" s="105" t="s">
        <v>36</v>
      </c>
    </row>
    <row r="968" spans="1:2" x14ac:dyDescent="0.2">
      <c r="A968" s="83" t="s">
        <v>393</v>
      </c>
      <c r="B968" s="105">
        <v>12</v>
      </c>
    </row>
    <row r="969" spans="1:2" x14ac:dyDescent="0.2">
      <c r="A969" s="83" t="s">
        <v>394</v>
      </c>
      <c r="B969" s="105">
        <v>2</v>
      </c>
    </row>
    <row r="970" spans="1:2" x14ac:dyDescent="0.2">
      <c r="A970" s="83" t="s">
        <v>395</v>
      </c>
      <c r="B970" s="105" t="s">
        <v>36</v>
      </c>
    </row>
    <row r="971" spans="1:2" x14ac:dyDescent="0.2">
      <c r="A971" s="83" t="s">
        <v>396</v>
      </c>
      <c r="B971" s="105">
        <v>4</v>
      </c>
    </row>
    <row r="972" spans="1:2" x14ac:dyDescent="0.2">
      <c r="A972" s="83" t="s">
        <v>891</v>
      </c>
      <c r="B972" s="105" t="s">
        <v>36</v>
      </c>
    </row>
    <row r="973" spans="1:2" x14ac:dyDescent="0.2">
      <c r="A973" s="83" t="s">
        <v>398</v>
      </c>
      <c r="B973" s="105" t="s">
        <v>36</v>
      </c>
    </row>
    <row r="974" spans="1:2" x14ac:dyDescent="0.2">
      <c r="A974" s="83" t="s">
        <v>399</v>
      </c>
      <c r="B974" s="105" t="s">
        <v>36</v>
      </c>
    </row>
    <row r="975" spans="1:2" x14ac:dyDescent="0.2">
      <c r="A975" s="83" t="s">
        <v>400</v>
      </c>
      <c r="B975" s="105" t="s">
        <v>36</v>
      </c>
    </row>
    <row r="976" spans="1:2" x14ac:dyDescent="0.2">
      <c r="A976" s="83" t="s">
        <v>401</v>
      </c>
      <c r="B976" s="105" t="s">
        <v>36</v>
      </c>
    </row>
    <row r="977" spans="1:2" x14ac:dyDescent="0.2">
      <c r="A977" s="83" t="s">
        <v>402</v>
      </c>
      <c r="B977" s="105" t="s">
        <v>36</v>
      </c>
    </row>
    <row r="978" spans="1:2" x14ac:dyDescent="0.2">
      <c r="A978" s="83" t="s">
        <v>357</v>
      </c>
      <c r="B978" s="91">
        <f>SUM(B955:B977)</f>
        <v>93</v>
      </c>
    </row>
    <row r="979" spans="1:2" x14ac:dyDescent="0.2">
      <c r="A979" s="128" t="s">
        <v>404</v>
      </c>
      <c r="B979" s="107"/>
    </row>
    <row r="980" spans="1:2" x14ac:dyDescent="0.2">
      <c r="A980" s="83" t="s">
        <v>1010</v>
      </c>
      <c r="B980" s="27">
        <v>33</v>
      </c>
    </row>
    <row r="981" spans="1:2" x14ac:dyDescent="0.2">
      <c r="A981" s="83" t="s">
        <v>382</v>
      </c>
      <c r="B981" s="27">
        <v>3</v>
      </c>
    </row>
    <row r="982" spans="1:2" x14ac:dyDescent="0.2">
      <c r="A982" s="83" t="s">
        <v>383</v>
      </c>
      <c r="B982" s="27">
        <v>2</v>
      </c>
    </row>
    <row r="983" spans="1:2" x14ac:dyDescent="0.2">
      <c r="A983" s="83" t="s">
        <v>384</v>
      </c>
      <c r="B983" s="27" t="s">
        <v>36</v>
      </c>
    </row>
    <row r="984" spans="1:2" x14ac:dyDescent="0.2">
      <c r="A984" s="83" t="s">
        <v>385</v>
      </c>
      <c r="B984" s="27">
        <v>1</v>
      </c>
    </row>
    <row r="985" spans="1:2" x14ac:dyDescent="0.2">
      <c r="A985" s="83" t="s">
        <v>386</v>
      </c>
      <c r="B985" s="27">
        <v>26</v>
      </c>
    </row>
    <row r="986" spans="1:2" x14ac:dyDescent="0.2">
      <c r="A986" s="83" t="s">
        <v>552</v>
      </c>
      <c r="B986" s="27">
        <v>1</v>
      </c>
    </row>
    <row r="987" spans="1:2" x14ac:dyDescent="0.2">
      <c r="A987" s="83" t="s">
        <v>387</v>
      </c>
      <c r="B987" s="27" t="s">
        <v>36</v>
      </c>
    </row>
    <row r="988" spans="1:2" x14ac:dyDescent="0.2">
      <c r="A988" s="83" t="s">
        <v>388</v>
      </c>
      <c r="B988" s="27" t="s">
        <v>36</v>
      </c>
    </row>
    <row r="989" spans="1:2" x14ac:dyDescent="0.2">
      <c r="A989" s="83" t="s">
        <v>389</v>
      </c>
      <c r="B989" s="27" t="s">
        <v>36</v>
      </c>
    </row>
    <row r="990" spans="1:2" x14ac:dyDescent="0.2">
      <c r="A990" s="83" t="s">
        <v>390</v>
      </c>
      <c r="B990" s="27" t="s">
        <v>36</v>
      </c>
    </row>
    <row r="991" spans="1:2" x14ac:dyDescent="0.2">
      <c r="A991" s="83" t="s">
        <v>391</v>
      </c>
      <c r="B991" s="27" t="s">
        <v>36</v>
      </c>
    </row>
    <row r="992" spans="1:2" x14ac:dyDescent="0.2">
      <c r="A992" s="83" t="s">
        <v>392</v>
      </c>
      <c r="B992" s="27" t="s">
        <v>36</v>
      </c>
    </row>
    <row r="993" spans="1:2" x14ac:dyDescent="0.2">
      <c r="A993" s="83" t="s">
        <v>393</v>
      </c>
      <c r="B993" s="27">
        <v>37</v>
      </c>
    </row>
    <row r="994" spans="1:2" x14ac:dyDescent="0.2">
      <c r="A994" s="83" t="s">
        <v>394</v>
      </c>
      <c r="B994" s="27">
        <v>3</v>
      </c>
    </row>
    <row r="995" spans="1:2" x14ac:dyDescent="0.2">
      <c r="A995" s="83" t="s">
        <v>395</v>
      </c>
      <c r="B995" s="27" t="s">
        <v>36</v>
      </c>
    </row>
    <row r="996" spans="1:2" x14ac:dyDescent="0.2">
      <c r="A996" s="83" t="s">
        <v>396</v>
      </c>
      <c r="B996" s="27">
        <v>3</v>
      </c>
    </row>
    <row r="997" spans="1:2" x14ac:dyDescent="0.2">
      <c r="A997" s="83" t="s">
        <v>891</v>
      </c>
      <c r="B997" s="27" t="s">
        <v>36</v>
      </c>
    </row>
    <row r="998" spans="1:2" x14ac:dyDescent="0.2">
      <c r="A998" s="83" t="s">
        <v>398</v>
      </c>
      <c r="B998" s="27" t="s">
        <v>36</v>
      </c>
    </row>
    <row r="999" spans="1:2" x14ac:dyDescent="0.2">
      <c r="A999" s="83" t="s">
        <v>399</v>
      </c>
      <c r="B999" s="27" t="s">
        <v>36</v>
      </c>
    </row>
    <row r="1000" spans="1:2" x14ac:dyDescent="0.2">
      <c r="A1000" s="83" t="s">
        <v>400</v>
      </c>
      <c r="B1000" s="27" t="s">
        <v>36</v>
      </c>
    </row>
    <row r="1001" spans="1:2" x14ac:dyDescent="0.2">
      <c r="A1001" s="83" t="s">
        <v>401</v>
      </c>
      <c r="B1001" s="27" t="s">
        <v>36</v>
      </c>
    </row>
    <row r="1002" spans="1:2" x14ac:dyDescent="0.2">
      <c r="A1002" s="83" t="s">
        <v>402</v>
      </c>
      <c r="B1002" s="27" t="s">
        <v>36</v>
      </c>
    </row>
    <row r="1003" spans="1:2" x14ac:dyDescent="0.2">
      <c r="A1003" s="83" t="s">
        <v>357</v>
      </c>
      <c r="B1003" s="91">
        <f>SUM(B980:B1002)</f>
        <v>109</v>
      </c>
    </row>
    <row r="1004" spans="1:2" x14ac:dyDescent="0.2">
      <c r="A1004" s="128" t="s">
        <v>421</v>
      </c>
    </row>
    <row r="1005" spans="1:2" x14ac:dyDescent="0.2">
      <c r="A1005" s="83" t="s">
        <v>1010</v>
      </c>
      <c r="B1005">
        <v>43</v>
      </c>
    </row>
    <row r="1006" spans="1:2" x14ac:dyDescent="0.2">
      <c r="A1006" s="83" t="s">
        <v>382</v>
      </c>
      <c r="B1006" s="27" t="s">
        <v>36</v>
      </c>
    </row>
    <row r="1007" spans="1:2" x14ac:dyDescent="0.2">
      <c r="A1007" s="83" t="s">
        <v>383</v>
      </c>
      <c r="B1007">
        <v>2</v>
      </c>
    </row>
    <row r="1008" spans="1:2" x14ac:dyDescent="0.2">
      <c r="A1008" s="83" t="s">
        <v>384</v>
      </c>
      <c r="B1008" s="27" t="s">
        <v>36</v>
      </c>
    </row>
    <row r="1009" spans="1:2" x14ac:dyDescent="0.2">
      <c r="A1009" s="83" t="s">
        <v>385</v>
      </c>
      <c r="B1009">
        <v>4</v>
      </c>
    </row>
    <row r="1010" spans="1:2" x14ac:dyDescent="0.2">
      <c r="A1010" s="83" t="s">
        <v>386</v>
      </c>
      <c r="B1010" s="27">
        <v>23</v>
      </c>
    </row>
    <row r="1011" spans="1:2" x14ac:dyDescent="0.2">
      <c r="A1011" s="83" t="s">
        <v>552</v>
      </c>
      <c r="B1011">
        <v>4</v>
      </c>
    </row>
    <row r="1012" spans="1:2" x14ac:dyDescent="0.2">
      <c r="A1012" s="83" t="s">
        <v>387</v>
      </c>
      <c r="B1012" s="27" t="s">
        <v>36</v>
      </c>
    </row>
    <row r="1013" spans="1:2" x14ac:dyDescent="0.2">
      <c r="A1013" s="83" t="s">
        <v>388</v>
      </c>
      <c r="B1013" s="27" t="s">
        <v>36</v>
      </c>
    </row>
    <row r="1014" spans="1:2" x14ac:dyDescent="0.2">
      <c r="A1014" s="83" t="s">
        <v>389</v>
      </c>
      <c r="B1014" s="27">
        <v>1</v>
      </c>
    </row>
    <row r="1015" spans="1:2" x14ac:dyDescent="0.2">
      <c r="A1015" s="83" t="s">
        <v>390</v>
      </c>
      <c r="B1015" s="27" t="s">
        <v>36</v>
      </c>
    </row>
    <row r="1016" spans="1:2" x14ac:dyDescent="0.2">
      <c r="A1016" s="83" t="s">
        <v>391</v>
      </c>
      <c r="B1016" s="27" t="s">
        <v>36</v>
      </c>
    </row>
    <row r="1017" spans="1:2" x14ac:dyDescent="0.2">
      <c r="A1017" s="83" t="s">
        <v>392</v>
      </c>
      <c r="B1017" s="27" t="s">
        <v>36</v>
      </c>
    </row>
    <row r="1018" spans="1:2" x14ac:dyDescent="0.2">
      <c r="A1018" s="83" t="s">
        <v>393</v>
      </c>
      <c r="B1018">
        <v>76</v>
      </c>
    </row>
    <row r="1019" spans="1:2" x14ac:dyDescent="0.2">
      <c r="A1019" s="83" t="s">
        <v>394</v>
      </c>
      <c r="B1019">
        <v>4</v>
      </c>
    </row>
    <row r="1020" spans="1:2" x14ac:dyDescent="0.2">
      <c r="A1020" s="83" t="s">
        <v>395</v>
      </c>
      <c r="B1020" s="27" t="s">
        <v>36</v>
      </c>
    </row>
    <row r="1021" spans="1:2" x14ac:dyDescent="0.2">
      <c r="A1021" s="83" t="s">
        <v>396</v>
      </c>
      <c r="B1021">
        <v>9</v>
      </c>
    </row>
    <row r="1022" spans="1:2" x14ac:dyDescent="0.2">
      <c r="A1022" s="83" t="s">
        <v>891</v>
      </c>
      <c r="B1022" s="27" t="s">
        <v>36</v>
      </c>
    </row>
    <row r="1023" spans="1:2" x14ac:dyDescent="0.2">
      <c r="A1023" s="83" t="s">
        <v>398</v>
      </c>
      <c r="B1023" s="27" t="s">
        <v>36</v>
      </c>
    </row>
    <row r="1024" spans="1:2" x14ac:dyDescent="0.2">
      <c r="A1024" s="83" t="s">
        <v>399</v>
      </c>
      <c r="B1024" s="27" t="s">
        <v>36</v>
      </c>
    </row>
    <row r="1025" spans="1:2" x14ac:dyDescent="0.2">
      <c r="A1025" s="83" t="s">
        <v>400</v>
      </c>
      <c r="B1025" s="27" t="s">
        <v>36</v>
      </c>
    </row>
    <row r="1026" spans="1:2" x14ac:dyDescent="0.2">
      <c r="A1026" s="83" t="s">
        <v>401</v>
      </c>
      <c r="B1026" s="27" t="s">
        <v>36</v>
      </c>
    </row>
    <row r="1027" spans="1:2" x14ac:dyDescent="0.2">
      <c r="A1027" s="83" t="s">
        <v>402</v>
      </c>
      <c r="B1027" s="27" t="s">
        <v>36</v>
      </c>
    </row>
    <row r="1028" spans="1:2" x14ac:dyDescent="0.2">
      <c r="A1028" s="83" t="s">
        <v>357</v>
      </c>
      <c r="B1028">
        <f>SUM(B1005:B1027)</f>
        <v>166</v>
      </c>
    </row>
    <row r="1029" spans="1:2" x14ac:dyDescent="0.2">
      <c r="A1029" s="128" t="s">
        <v>406</v>
      </c>
      <c r="B1029" s="43"/>
    </row>
    <row r="1030" spans="1:2" x14ac:dyDescent="0.2">
      <c r="A1030" s="83" t="s">
        <v>1010</v>
      </c>
      <c r="B1030" s="43">
        <v>42</v>
      </c>
    </row>
    <row r="1031" spans="1:2" x14ac:dyDescent="0.2">
      <c r="A1031" s="83" t="s">
        <v>382</v>
      </c>
      <c r="B1031" s="43">
        <v>1</v>
      </c>
    </row>
    <row r="1032" spans="1:2" x14ac:dyDescent="0.2">
      <c r="A1032" s="83" t="s">
        <v>383</v>
      </c>
      <c r="B1032" s="43">
        <v>8</v>
      </c>
    </row>
    <row r="1033" spans="1:2" x14ac:dyDescent="0.2">
      <c r="A1033" s="83" t="s">
        <v>384</v>
      </c>
      <c r="B1033" s="27" t="s">
        <v>36</v>
      </c>
    </row>
    <row r="1034" spans="1:2" x14ac:dyDescent="0.2">
      <c r="A1034" s="83" t="s">
        <v>385</v>
      </c>
      <c r="B1034" s="43">
        <v>3</v>
      </c>
    </row>
    <row r="1035" spans="1:2" x14ac:dyDescent="0.2">
      <c r="A1035" s="83" t="s">
        <v>386</v>
      </c>
      <c r="B1035" s="43">
        <v>15</v>
      </c>
    </row>
    <row r="1036" spans="1:2" x14ac:dyDescent="0.2">
      <c r="A1036" s="83" t="s">
        <v>552</v>
      </c>
      <c r="B1036" s="43">
        <v>8</v>
      </c>
    </row>
    <row r="1037" spans="1:2" x14ac:dyDescent="0.2">
      <c r="A1037" s="83" t="s">
        <v>387</v>
      </c>
      <c r="B1037" s="27" t="s">
        <v>36</v>
      </c>
    </row>
    <row r="1038" spans="1:2" x14ac:dyDescent="0.2">
      <c r="A1038" s="83" t="s">
        <v>388</v>
      </c>
      <c r="B1038" s="27" t="s">
        <v>36</v>
      </c>
    </row>
    <row r="1039" spans="1:2" x14ac:dyDescent="0.2">
      <c r="A1039" s="83" t="s">
        <v>389</v>
      </c>
      <c r="B1039" s="27" t="s">
        <v>36</v>
      </c>
    </row>
    <row r="1040" spans="1:2" x14ac:dyDescent="0.2">
      <c r="A1040" s="83" t="s">
        <v>390</v>
      </c>
      <c r="B1040" s="27" t="s">
        <v>36</v>
      </c>
    </row>
    <row r="1041" spans="1:2" x14ac:dyDescent="0.2">
      <c r="A1041" s="83" t="s">
        <v>391</v>
      </c>
      <c r="B1041" s="27" t="s">
        <v>36</v>
      </c>
    </row>
    <row r="1042" spans="1:2" x14ac:dyDescent="0.2">
      <c r="A1042" s="83" t="s">
        <v>392</v>
      </c>
      <c r="B1042" s="27" t="s">
        <v>36</v>
      </c>
    </row>
    <row r="1043" spans="1:2" x14ac:dyDescent="0.2">
      <c r="A1043" s="83" t="s">
        <v>393</v>
      </c>
      <c r="B1043" s="43">
        <v>55</v>
      </c>
    </row>
    <row r="1044" spans="1:2" x14ac:dyDescent="0.2">
      <c r="A1044" s="83" t="s">
        <v>394</v>
      </c>
      <c r="B1044" s="43">
        <v>5</v>
      </c>
    </row>
    <row r="1045" spans="1:2" x14ac:dyDescent="0.2">
      <c r="A1045" s="83" t="s">
        <v>395</v>
      </c>
      <c r="B1045" s="27" t="s">
        <v>36</v>
      </c>
    </row>
    <row r="1046" spans="1:2" x14ac:dyDescent="0.2">
      <c r="A1046" s="83" t="s">
        <v>396</v>
      </c>
      <c r="B1046" s="43">
        <v>8</v>
      </c>
    </row>
    <row r="1047" spans="1:2" x14ac:dyDescent="0.2">
      <c r="A1047" s="83" t="s">
        <v>891</v>
      </c>
      <c r="B1047" s="27" t="s">
        <v>36</v>
      </c>
    </row>
    <row r="1048" spans="1:2" x14ac:dyDescent="0.2">
      <c r="A1048" s="83" t="s">
        <v>398</v>
      </c>
      <c r="B1048" s="27" t="s">
        <v>36</v>
      </c>
    </row>
    <row r="1049" spans="1:2" x14ac:dyDescent="0.2">
      <c r="A1049" s="83" t="s">
        <v>399</v>
      </c>
      <c r="B1049" s="27" t="s">
        <v>36</v>
      </c>
    </row>
    <row r="1050" spans="1:2" x14ac:dyDescent="0.2">
      <c r="A1050" s="83" t="s">
        <v>400</v>
      </c>
      <c r="B1050" s="27" t="s">
        <v>36</v>
      </c>
    </row>
    <row r="1051" spans="1:2" x14ac:dyDescent="0.2">
      <c r="A1051" s="83" t="s">
        <v>401</v>
      </c>
      <c r="B1051" s="27" t="s">
        <v>36</v>
      </c>
    </row>
    <row r="1052" spans="1:2" x14ac:dyDescent="0.2">
      <c r="A1052" s="83" t="s">
        <v>402</v>
      </c>
      <c r="B1052" s="27" t="s">
        <v>36</v>
      </c>
    </row>
    <row r="1053" spans="1:2" x14ac:dyDescent="0.2">
      <c r="A1053" s="83" t="s">
        <v>357</v>
      </c>
      <c r="B1053" s="43">
        <f>SUM(B1030:B1052)</f>
        <v>145</v>
      </c>
    </row>
    <row r="1054" spans="1:2" x14ac:dyDescent="0.2">
      <c r="A1054" s="128" t="s">
        <v>407</v>
      </c>
    </row>
    <row r="1055" spans="1:2" x14ac:dyDescent="0.2">
      <c r="A1055" s="83" t="s">
        <v>1010</v>
      </c>
      <c r="B1055" s="43">
        <v>23</v>
      </c>
    </row>
    <row r="1056" spans="1:2" x14ac:dyDescent="0.2">
      <c r="A1056" s="83" t="s">
        <v>382</v>
      </c>
      <c r="B1056" s="43">
        <v>4</v>
      </c>
    </row>
    <row r="1057" spans="1:2" x14ac:dyDescent="0.2">
      <c r="A1057" s="83" t="s">
        <v>383</v>
      </c>
      <c r="B1057" s="43">
        <v>2</v>
      </c>
    </row>
    <row r="1058" spans="1:2" x14ac:dyDescent="0.2">
      <c r="A1058" s="83" t="s">
        <v>384</v>
      </c>
      <c r="B1058" s="27" t="s">
        <v>36</v>
      </c>
    </row>
    <row r="1059" spans="1:2" x14ac:dyDescent="0.2">
      <c r="A1059" s="83" t="s">
        <v>385</v>
      </c>
      <c r="B1059" s="43">
        <v>1</v>
      </c>
    </row>
    <row r="1060" spans="1:2" x14ac:dyDescent="0.2">
      <c r="A1060" s="83" t="s">
        <v>386</v>
      </c>
      <c r="B1060" s="43">
        <v>15</v>
      </c>
    </row>
    <row r="1061" spans="1:2" x14ac:dyDescent="0.2">
      <c r="A1061" s="83" t="s">
        <v>552</v>
      </c>
      <c r="B1061" s="43">
        <v>3</v>
      </c>
    </row>
    <row r="1062" spans="1:2" x14ac:dyDescent="0.2">
      <c r="A1062" s="83" t="s">
        <v>387</v>
      </c>
      <c r="B1062" s="27" t="s">
        <v>36</v>
      </c>
    </row>
    <row r="1063" spans="1:2" x14ac:dyDescent="0.2">
      <c r="A1063" s="83" t="s">
        <v>388</v>
      </c>
      <c r="B1063" s="27" t="s">
        <v>36</v>
      </c>
    </row>
    <row r="1064" spans="1:2" x14ac:dyDescent="0.2">
      <c r="A1064" s="83" t="s">
        <v>389</v>
      </c>
      <c r="B1064" s="43">
        <v>1</v>
      </c>
    </row>
    <row r="1065" spans="1:2" x14ac:dyDescent="0.2">
      <c r="A1065" s="83" t="s">
        <v>390</v>
      </c>
      <c r="B1065" s="27" t="s">
        <v>36</v>
      </c>
    </row>
    <row r="1066" spans="1:2" x14ac:dyDescent="0.2">
      <c r="A1066" s="83" t="s">
        <v>391</v>
      </c>
      <c r="B1066" s="27" t="s">
        <v>36</v>
      </c>
    </row>
    <row r="1067" spans="1:2" x14ac:dyDescent="0.2">
      <c r="A1067" s="83" t="s">
        <v>392</v>
      </c>
      <c r="B1067" s="27" t="s">
        <v>36</v>
      </c>
    </row>
    <row r="1068" spans="1:2" x14ac:dyDescent="0.2">
      <c r="A1068" s="83" t="s">
        <v>393</v>
      </c>
      <c r="B1068" s="43">
        <v>57</v>
      </c>
    </row>
    <row r="1069" spans="1:2" x14ac:dyDescent="0.2">
      <c r="A1069" s="83" t="s">
        <v>394</v>
      </c>
      <c r="B1069" s="43">
        <v>4</v>
      </c>
    </row>
    <row r="1070" spans="1:2" x14ac:dyDescent="0.2">
      <c r="A1070" s="83" t="s">
        <v>395</v>
      </c>
      <c r="B1070" s="27" t="s">
        <v>36</v>
      </c>
    </row>
    <row r="1071" spans="1:2" x14ac:dyDescent="0.2">
      <c r="A1071" s="83" t="s">
        <v>396</v>
      </c>
      <c r="B1071" s="43">
        <v>11</v>
      </c>
    </row>
    <row r="1072" spans="1:2" x14ac:dyDescent="0.2">
      <c r="A1072" s="83" t="s">
        <v>891</v>
      </c>
      <c r="B1072" s="27" t="s">
        <v>36</v>
      </c>
    </row>
    <row r="1073" spans="1:2" x14ac:dyDescent="0.2">
      <c r="A1073" s="83" t="s">
        <v>398</v>
      </c>
      <c r="B1073" s="27" t="s">
        <v>36</v>
      </c>
    </row>
    <row r="1074" spans="1:2" x14ac:dyDescent="0.2">
      <c r="A1074" s="83" t="s">
        <v>399</v>
      </c>
      <c r="B1074" s="27" t="s">
        <v>36</v>
      </c>
    </row>
    <row r="1075" spans="1:2" x14ac:dyDescent="0.2">
      <c r="A1075" s="83" t="s">
        <v>400</v>
      </c>
      <c r="B1075" s="27" t="s">
        <v>36</v>
      </c>
    </row>
    <row r="1076" spans="1:2" x14ac:dyDescent="0.2">
      <c r="A1076" s="83" t="s">
        <v>401</v>
      </c>
      <c r="B1076" s="27" t="s">
        <v>36</v>
      </c>
    </row>
    <row r="1077" spans="1:2" x14ac:dyDescent="0.2">
      <c r="A1077" s="83" t="s">
        <v>402</v>
      </c>
      <c r="B1077" s="27" t="s">
        <v>36</v>
      </c>
    </row>
    <row r="1078" spans="1:2" x14ac:dyDescent="0.2">
      <c r="A1078" s="83" t="s">
        <v>357</v>
      </c>
      <c r="B1078" s="43">
        <f>SUM(B1055:B1077)</f>
        <v>121</v>
      </c>
    </row>
    <row r="1079" spans="1:2" x14ac:dyDescent="0.2">
      <c r="A1079" s="128" t="s">
        <v>408</v>
      </c>
      <c r="B1079" s="43"/>
    </row>
    <row r="1080" spans="1:2" x14ac:dyDescent="0.2">
      <c r="A1080" s="83" t="s">
        <v>1010</v>
      </c>
      <c r="B1080" s="43">
        <v>78</v>
      </c>
    </row>
    <row r="1081" spans="1:2" x14ac:dyDescent="0.2">
      <c r="A1081" s="83" t="s">
        <v>382</v>
      </c>
      <c r="B1081" s="43">
        <v>5</v>
      </c>
    </row>
    <row r="1082" spans="1:2" x14ac:dyDescent="0.2">
      <c r="A1082" s="83" t="s">
        <v>383</v>
      </c>
      <c r="B1082" s="43">
        <v>1</v>
      </c>
    </row>
    <row r="1083" spans="1:2" x14ac:dyDescent="0.2">
      <c r="A1083" s="83" t="s">
        <v>384</v>
      </c>
      <c r="B1083" s="27" t="s">
        <v>36</v>
      </c>
    </row>
    <row r="1084" spans="1:2" x14ac:dyDescent="0.2">
      <c r="A1084" s="83" t="s">
        <v>385</v>
      </c>
      <c r="B1084" s="43">
        <v>1</v>
      </c>
    </row>
    <row r="1085" spans="1:2" x14ac:dyDescent="0.2">
      <c r="A1085" s="83" t="s">
        <v>386</v>
      </c>
      <c r="B1085" s="43">
        <v>23</v>
      </c>
    </row>
    <row r="1086" spans="1:2" x14ac:dyDescent="0.2">
      <c r="A1086" s="83" t="s">
        <v>552</v>
      </c>
      <c r="B1086" s="43">
        <v>4</v>
      </c>
    </row>
    <row r="1087" spans="1:2" x14ac:dyDescent="0.2">
      <c r="A1087" s="83" t="s">
        <v>387</v>
      </c>
      <c r="B1087" s="27" t="s">
        <v>36</v>
      </c>
    </row>
    <row r="1088" spans="1:2" x14ac:dyDescent="0.2">
      <c r="A1088" s="83" t="s">
        <v>388</v>
      </c>
      <c r="B1088" s="27" t="s">
        <v>36</v>
      </c>
    </row>
    <row r="1089" spans="1:2" x14ac:dyDescent="0.2">
      <c r="A1089" s="83" t="s">
        <v>389</v>
      </c>
      <c r="B1089" s="27" t="s">
        <v>36</v>
      </c>
    </row>
    <row r="1090" spans="1:2" x14ac:dyDescent="0.2">
      <c r="A1090" s="83" t="s">
        <v>390</v>
      </c>
      <c r="B1090" s="27" t="s">
        <v>36</v>
      </c>
    </row>
    <row r="1091" spans="1:2" x14ac:dyDescent="0.2">
      <c r="A1091" s="83" t="s">
        <v>391</v>
      </c>
      <c r="B1091" s="43">
        <v>3</v>
      </c>
    </row>
    <row r="1092" spans="1:2" x14ac:dyDescent="0.2">
      <c r="A1092" s="83" t="s">
        <v>392</v>
      </c>
      <c r="B1092" s="27" t="s">
        <v>36</v>
      </c>
    </row>
    <row r="1093" spans="1:2" x14ac:dyDescent="0.2">
      <c r="A1093" s="83" t="s">
        <v>393</v>
      </c>
      <c r="B1093" s="43">
        <v>48</v>
      </c>
    </row>
    <row r="1094" spans="1:2" x14ac:dyDescent="0.2">
      <c r="A1094" s="83" t="s">
        <v>394</v>
      </c>
      <c r="B1094" s="43">
        <v>6</v>
      </c>
    </row>
    <row r="1095" spans="1:2" x14ac:dyDescent="0.2">
      <c r="A1095" s="83" t="s">
        <v>395</v>
      </c>
      <c r="B1095" s="27" t="s">
        <v>36</v>
      </c>
    </row>
    <row r="1096" spans="1:2" x14ac:dyDescent="0.2">
      <c r="A1096" s="83" t="s">
        <v>396</v>
      </c>
      <c r="B1096" s="43">
        <v>17</v>
      </c>
    </row>
    <row r="1097" spans="1:2" x14ac:dyDescent="0.2">
      <c r="A1097" s="83" t="s">
        <v>891</v>
      </c>
      <c r="B1097" s="27" t="s">
        <v>36</v>
      </c>
    </row>
    <row r="1098" spans="1:2" x14ac:dyDescent="0.2">
      <c r="A1098" s="83" t="s">
        <v>398</v>
      </c>
      <c r="B1098" s="27" t="s">
        <v>36</v>
      </c>
    </row>
    <row r="1099" spans="1:2" x14ac:dyDescent="0.2">
      <c r="A1099" s="83" t="s">
        <v>399</v>
      </c>
      <c r="B1099" s="43">
        <v>1</v>
      </c>
    </row>
    <row r="1100" spans="1:2" x14ac:dyDescent="0.2">
      <c r="A1100" s="83" t="s">
        <v>400</v>
      </c>
      <c r="B1100" s="27" t="s">
        <v>36</v>
      </c>
    </row>
    <row r="1101" spans="1:2" x14ac:dyDescent="0.2">
      <c r="A1101" s="83" t="s">
        <v>401</v>
      </c>
      <c r="B1101" s="27" t="s">
        <v>36</v>
      </c>
    </row>
    <row r="1102" spans="1:2" x14ac:dyDescent="0.2">
      <c r="A1102" s="83" t="s">
        <v>402</v>
      </c>
      <c r="B1102" s="27" t="s">
        <v>36</v>
      </c>
    </row>
    <row r="1103" spans="1:2" x14ac:dyDescent="0.2">
      <c r="A1103" s="83" t="s">
        <v>357</v>
      </c>
      <c r="B1103" s="43">
        <f>SUM(B1080:B1102)</f>
        <v>187</v>
      </c>
    </row>
    <row r="1104" spans="1:2" x14ac:dyDescent="0.2">
      <c r="A1104" s="128" t="s">
        <v>409</v>
      </c>
      <c r="B1104" s="43"/>
    </row>
    <row r="1105" spans="1:2" x14ac:dyDescent="0.2">
      <c r="A1105" s="83" t="s">
        <v>1010</v>
      </c>
      <c r="B1105" s="43">
        <v>106</v>
      </c>
    </row>
    <row r="1106" spans="1:2" x14ac:dyDescent="0.2">
      <c r="A1106" s="83" t="s">
        <v>382</v>
      </c>
      <c r="B1106" s="27" t="s">
        <v>36</v>
      </c>
    </row>
    <row r="1107" spans="1:2" x14ac:dyDescent="0.2">
      <c r="A1107" s="83" t="s">
        <v>383</v>
      </c>
      <c r="B1107" s="43">
        <v>1</v>
      </c>
    </row>
    <row r="1108" spans="1:2" x14ac:dyDescent="0.2">
      <c r="A1108" s="83" t="s">
        <v>384</v>
      </c>
      <c r="B1108" s="43">
        <v>1</v>
      </c>
    </row>
    <row r="1109" spans="1:2" x14ac:dyDescent="0.2">
      <c r="A1109" s="83" t="s">
        <v>385</v>
      </c>
      <c r="B1109" s="43">
        <v>1</v>
      </c>
    </row>
    <row r="1110" spans="1:2" x14ac:dyDescent="0.2">
      <c r="A1110" s="83" t="s">
        <v>386</v>
      </c>
      <c r="B1110" s="43">
        <v>17</v>
      </c>
    </row>
    <row r="1111" spans="1:2" x14ac:dyDescent="0.2">
      <c r="A1111" s="83" t="s">
        <v>552</v>
      </c>
      <c r="B1111" s="43">
        <v>2</v>
      </c>
    </row>
    <row r="1112" spans="1:2" x14ac:dyDescent="0.2">
      <c r="A1112" s="83" t="s">
        <v>387</v>
      </c>
      <c r="B1112" s="27" t="s">
        <v>36</v>
      </c>
    </row>
    <row r="1113" spans="1:2" x14ac:dyDescent="0.2">
      <c r="A1113" s="83" t="s">
        <v>388</v>
      </c>
      <c r="B1113" s="27" t="s">
        <v>36</v>
      </c>
    </row>
    <row r="1114" spans="1:2" x14ac:dyDescent="0.2">
      <c r="A1114" s="83" t="s">
        <v>389</v>
      </c>
      <c r="B1114" s="27" t="s">
        <v>36</v>
      </c>
    </row>
    <row r="1115" spans="1:2" x14ac:dyDescent="0.2">
      <c r="A1115" s="83" t="s">
        <v>390</v>
      </c>
      <c r="B1115" s="27" t="s">
        <v>36</v>
      </c>
    </row>
    <row r="1116" spans="1:2" x14ac:dyDescent="0.2">
      <c r="A1116" s="83" t="s">
        <v>391</v>
      </c>
      <c r="B1116" s="27" t="s">
        <v>36</v>
      </c>
    </row>
    <row r="1117" spans="1:2" x14ac:dyDescent="0.2">
      <c r="A1117" s="83" t="s">
        <v>392</v>
      </c>
      <c r="B1117" s="27" t="s">
        <v>36</v>
      </c>
    </row>
    <row r="1118" spans="1:2" x14ac:dyDescent="0.2">
      <c r="A1118" s="83" t="s">
        <v>393</v>
      </c>
      <c r="B1118" s="43">
        <v>11</v>
      </c>
    </row>
    <row r="1119" spans="1:2" x14ac:dyDescent="0.2">
      <c r="A1119" s="83" t="s">
        <v>394</v>
      </c>
      <c r="B1119" s="43">
        <v>4</v>
      </c>
    </row>
    <row r="1120" spans="1:2" x14ac:dyDescent="0.2">
      <c r="A1120" s="83" t="s">
        <v>395</v>
      </c>
      <c r="B1120" s="27" t="s">
        <v>36</v>
      </c>
    </row>
    <row r="1121" spans="1:2" x14ac:dyDescent="0.2">
      <c r="A1121" s="83" t="s">
        <v>396</v>
      </c>
      <c r="B1121" s="43">
        <v>3</v>
      </c>
    </row>
    <row r="1122" spans="1:2" x14ac:dyDescent="0.2">
      <c r="A1122" s="83" t="s">
        <v>891</v>
      </c>
      <c r="B1122" s="27" t="s">
        <v>36</v>
      </c>
    </row>
    <row r="1123" spans="1:2" x14ac:dyDescent="0.2">
      <c r="A1123" s="83" t="s">
        <v>398</v>
      </c>
      <c r="B1123" s="27" t="s">
        <v>36</v>
      </c>
    </row>
    <row r="1124" spans="1:2" x14ac:dyDescent="0.2">
      <c r="A1124" s="83" t="s">
        <v>399</v>
      </c>
      <c r="B1124" s="43">
        <v>2</v>
      </c>
    </row>
    <row r="1125" spans="1:2" x14ac:dyDescent="0.2">
      <c r="A1125" s="83" t="s">
        <v>400</v>
      </c>
      <c r="B1125" s="43">
        <v>3</v>
      </c>
    </row>
    <row r="1126" spans="1:2" x14ac:dyDescent="0.2">
      <c r="A1126" s="83" t="s">
        <v>401</v>
      </c>
      <c r="B1126" s="27" t="s">
        <v>36</v>
      </c>
    </row>
    <row r="1127" spans="1:2" x14ac:dyDescent="0.2">
      <c r="A1127" s="83" t="s">
        <v>402</v>
      </c>
      <c r="B1127" s="27" t="s">
        <v>36</v>
      </c>
    </row>
    <row r="1128" spans="1:2" x14ac:dyDescent="0.2">
      <c r="A1128" s="83" t="s">
        <v>357</v>
      </c>
      <c r="B1128" s="43">
        <f>SUM(B1105:B1127)</f>
        <v>151</v>
      </c>
    </row>
    <row r="1129" spans="1:2" x14ac:dyDescent="0.2">
      <c r="A1129" s="128" t="s">
        <v>410</v>
      </c>
      <c r="B1129" s="43"/>
    </row>
    <row r="1130" spans="1:2" x14ac:dyDescent="0.2">
      <c r="A1130" s="83" t="s">
        <v>1010</v>
      </c>
      <c r="B1130" s="43">
        <v>124</v>
      </c>
    </row>
    <row r="1131" spans="1:2" x14ac:dyDescent="0.2">
      <c r="A1131" s="83" t="s">
        <v>382</v>
      </c>
      <c r="B1131" s="43">
        <v>4</v>
      </c>
    </row>
    <row r="1132" spans="1:2" x14ac:dyDescent="0.2">
      <c r="A1132" s="83" t="s">
        <v>383</v>
      </c>
      <c r="B1132" s="43">
        <v>2</v>
      </c>
    </row>
    <row r="1133" spans="1:2" x14ac:dyDescent="0.2">
      <c r="A1133" s="83" t="s">
        <v>384</v>
      </c>
      <c r="B1133" s="27" t="s">
        <v>36</v>
      </c>
    </row>
    <row r="1134" spans="1:2" x14ac:dyDescent="0.2">
      <c r="A1134" s="83" t="s">
        <v>385</v>
      </c>
      <c r="B1134" s="27" t="s">
        <v>36</v>
      </c>
    </row>
    <row r="1135" spans="1:2" x14ac:dyDescent="0.2">
      <c r="A1135" s="83" t="s">
        <v>386</v>
      </c>
      <c r="B1135" s="43">
        <v>11</v>
      </c>
    </row>
    <row r="1136" spans="1:2" x14ac:dyDescent="0.2">
      <c r="A1136" s="83" t="s">
        <v>552</v>
      </c>
      <c r="B1136" s="43">
        <v>2</v>
      </c>
    </row>
    <row r="1137" spans="1:2" x14ac:dyDescent="0.2">
      <c r="A1137" s="83" t="s">
        <v>387</v>
      </c>
      <c r="B1137" s="27" t="s">
        <v>36</v>
      </c>
    </row>
    <row r="1138" spans="1:2" x14ac:dyDescent="0.2">
      <c r="A1138" s="83" t="s">
        <v>388</v>
      </c>
      <c r="B1138" s="27" t="s">
        <v>36</v>
      </c>
    </row>
    <row r="1139" spans="1:2" x14ac:dyDescent="0.2">
      <c r="A1139" s="83" t="s">
        <v>389</v>
      </c>
      <c r="B1139" s="27" t="s">
        <v>36</v>
      </c>
    </row>
    <row r="1140" spans="1:2" x14ac:dyDescent="0.2">
      <c r="A1140" s="83" t="s">
        <v>390</v>
      </c>
      <c r="B1140" s="27" t="s">
        <v>36</v>
      </c>
    </row>
    <row r="1141" spans="1:2" x14ac:dyDescent="0.2">
      <c r="A1141" s="83" t="s">
        <v>391</v>
      </c>
      <c r="B1141" s="27" t="s">
        <v>36</v>
      </c>
    </row>
    <row r="1142" spans="1:2" x14ac:dyDescent="0.2">
      <c r="A1142" s="83" t="s">
        <v>392</v>
      </c>
      <c r="B1142" s="27" t="s">
        <v>36</v>
      </c>
    </row>
    <row r="1143" spans="1:2" x14ac:dyDescent="0.2">
      <c r="A1143" s="83" t="s">
        <v>393</v>
      </c>
      <c r="B1143" s="43">
        <v>13</v>
      </c>
    </row>
    <row r="1144" spans="1:2" x14ac:dyDescent="0.2">
      <c r="A1144" s="83" t="s">
        <v>394</v>
      </c>
      <c r="B1144" s="43">
        <v>7</v>
      </c>
    </row>
    <row r="1145" spans="1:2" x14ac:dyDescent="0.2">
      <c r="A1145" s="83" t="s">
        <v>395</v>
      </c>
      <c r="B1145" s="27" t="s">
        <v>36</v>
      </c>
    </row>
    <row r="1146" spans="1:2" x14ac:dyDescent="0.2">
      <c r="A1146" s="83" t="s">
        <v>396</v>
      </c>
      <c r="B1146" s="27" t="s">
        <v>36</v>
      </c>
    </row>
    <row r="1147" spans="1:2" x14ac:dyDescent="0.2">
      <c r="A1147" s="83" t="s">
        <v>891</v>
      </c>
      <c r="B1147" s="27" t="s">
        <v>36</v>
      </c>
    </row>
    <row r="1148" spans="1:2" x14ac:dyDescent="0.2">
      <c r="A1148" s="83" t="s">
        <v>398</v>
      </c>
      <c r="B1148" s="27" t="s">
        <v>36</v>
      </c>
    </row>
    <row r="1149" spans="1:2" x14ac:dyDescent="0.2">
      <c r="A1149" s="83" t="s">
        <v>399</v>
      </c>
      <c r="B1149" s="27" t="s">
        <v>36</v>
      </c>
    </row>
    <row r="1150" spans="1:2" x14ac:dyDescent="0.2">
      <c r="A1150" s="83" t="s">
        <v>400</v>
      </c>
      <c r="B1150" s="27" t="s">
        <v>36</v>
      </c>
    </row>
    <row r="1151" spans="1:2" x14ac:dyDescent="0.2">
      <c r="A1151" s="83" t="s">
        <v>401</v>
      </c>
      <c r="B1151" s="27" t="s">
        <v>36</v>
      </c>
    </row>
    <row r="1152" spans="1:2" x14ac:dyDescent="0.2">
      <c r="A1152" s="83" t="s">
        <v>402</v>
      </c>
      <c r="B1152" s="27" t="s">
        <v>36</v>
      </c>
    </row>
    <row r="1153" spans="1:2" x14ac:dyDescent="0.2">
      <c r="A1153" s="83" t="s">
        <v>357</v>
      </c>
      <c r="B1153" s="43">
        <f>SUM(B1130:B1152)</f>
        <v>163</v>
      </c>
    </row>
    <row r="1154" spans="1:2" x14ac:dyDescent="0.2">
      <c r="A1154" s="128" t="s">
        <v>411</v>
      </c>
      <c r="B1154" s="43"/>
    </row>
    <row r="1155" spans="1:2" x14ac:dyDescent="0.2">
      <c r="A1155" s="83" t="s">
        <v>1010</v>
      </c>
      <c r="B1155" s="43">
        <v>146</v>
      </c>
    </row>
    <row r="1156" spans="1:2" x14ac:dyDescent="0.2">
      <c r="A1156" s="83" t="s">
        <v>382</v>
      </c>
      <c r="B1156" s="43">
        <v>3</v>
      </c>
    </row>
    <row r="1157" spans="1:2" x14ac:dyDescent="0.2">
      <c r="A1157" s="83" t="s">
        <v>383</v>
      </c>
      <c r="B1157" s="43">
        <v>2</v>
      </c>
    </row>
    <row r="1158" spans="1:2" x14ac:dyDescent="0.2">
      <c r="A1158" s="83" t="s">
        <v>384</v>
      </c>
      <c r="B1158" s="27" t="s">
        <v>36</v>
      </c>
    </row>
    <row r="1159" spans="1:2" x14ac:dyDescent="0.2">
      <c r="A1159" s="83" t="s">
        <v>385</v>
      </c>
      <c r="B1159" s="43">
        <v>1</v>
      </c>
    </row>
    <row r="1160" spans="1:2" x14ac:dyDescent="0.2">
      <c r="A1160" s="83" t="s">
        <v>386</v>
      </c>
      <c r="B1160" s="43">
        <v>14</v>
      </c>
    </row>
    <row r="1161" spans="1:2" x14ac:dyDescent="0.2">
      <c r="A1161" s="83" t="s">
        <v>552</v>
      </c>
      <c r="B1161" s="43">
        <v>3</v>
      </c>
    </row>
    <row r="1162" spans="1:2" x14ac:dyDescent="0.2">
      <c r="A1162" s="83" t="s">
        <v>387</v>
      </c>
      <c r="B1162" s="27" t="s">
        <v>36</v>
      </c>
    </row>
    <row r="1163" spans="1:2" x14ac:dyDescent="0.2">
      <c r="A1163" s="83" t="s">
        <v>388</v>
      </c>
      <c r="B1163" s="27" t="s">
        <v>36</v>
      </c>
    </row>
    <row r="1164" spans="1:2" x14ac:dyDescent="0.2">
      <c r="A1164" s="83" t="s">
        <v>389</v>
      </c>
      <c r="B1164" s="43">
        <v>2</v>
      </c>
    </row>
    <row r="1165" spans="1:2" x14ac:dyDescent="0.2">
      <c r="A1165" s="83" t="s">
        <v>390</v>
      </c>
      <c r="B1165" s="27" t="s">
        <v>36</v>
      </c>
    </row>
    <row r="1166" spans="1:2" x14ac:dyDescent="0.2">
      <c r="A1166" s="83" t="s">
        <v>391</v>
      </c>
      <c r="B1166" s="27" t="s">
        <v>36</v>
      </c>
    </row>
    <row r="1167" spans="1:2" x14ac:dyDescent="0.2">
      <c r="A1167" s="83" t="s">
        <v>392</v>
      </c>
      <c r="B1167" s="27" t="s">
        <v>36</v>
      </c>
    </row>
    <row r="1168" spans="1:2" x14ac:dyDescent="0.2">
      <c r="A1168" s="83" t="s">
        <v>393</v>
      </c>
      <c r="B1168" s="43">
        <v>5</v>
      </c>
    </row>
    <row r="1169" spans="1:2" x14ac:dyDescent="0.2">
      <c r="A1169" s="83" t="s">
        <v>394</v>
      </c>
      <c r="B1169" s="43">
        <v>4</v>
      </c>
    </row>
    <row r="1170" spans="1:2" x14ac:dyDescent="0.2">
      <c r="A1170" s="83" t="s">
        <v>395</v>
      </c>
      <c r="B1170" s="27" t="s">
        <v>36</v>
      </c>
    </row>
    <row r="1171" spans="1:2" x14ac:dyDescent="0.2">
      <c r="A1171" s="83" t="s">
        <v>396</v>
      </c>
      <c r="B1171" s="43">
        <v>1</v>
      </c>
    </row>
    <row r="1172" spans="1:2" x14ac:dyDescent="0.2">
      <c r="A1172" s="83" t="s">
        <v>891</v>
      </c>
      <c r="B1172" s="27" t="s">
        <v>36</v>
      </c>
    </row>
    <row r="1173" spans="1:2" x14ac:dyDescent="0.2">
      <c r="A1173" s="83" t="s">
        <v>398</v>
      </c>
      <c r="B1173" s="27" t="s">
        <v>36</v>
      </c>
    </row>
    <row r="1174" spans="1:2" x14ac:dyDescent="0.2">
      <c r="A1174" s="83" t="s">
        <v>399</v>
      </c>
      <c r="B1174" s="27" t="s">
        <v>36</v>
      </c>
    </row>
    <row r="1175" spans="1:2" x14ac:dyDescent="0.2">
      <c r="A1175" s="83" t="s">
        <v>400</v>
      </c>
      <c r="B1175" s="27" t="s">
        <v>36</v>
      </c>
    </row>
    <row r="1176" spans="1:2" x14ac:dyDescent="0.2">
      <c r="A1176" s="83" t="s">
        <v>401</v>
      </c>
      <c r="B1176" s="27" t="s">
        <v>36</v>
      </c>
    </row>
    <row r="1177" spans="1:2" x14ac:dyDescent="0.2">
      <c r="A1177" s="83" t="s">
        <v>402</v>
      </c>
      <c r="B1177" s="27" t="s">
        <v>36</v>
      </c>
    </row>
    <row r="1178" spans="1:2" x14ac:dyDescent="0.2">
      <c r="A1178" s="83" t="s">
        <v>357</v>
      </c>
      <c r="B1178" s="43">
        <f>SUM(B1155:B1177)</f>
        <v>181</v>
      </c>
    </row>
    <row r="1179" spans="1:2" x14ac:dyDescent="0.2">
      <c r="A1179" s="128" t="s">
        <v>412</v>
      </c>
      <c r="B1179" s="43"/>
    </row>
    <row r="1180" spans="1:2" x14ac:dyDescent="0.2">
      <c r="A1180" s="83" t="s">
        <v>1010</v>
      </c>
      <c r="B1180" s="43">
        <v>84</v>
      </c>
    </row>
    <row r="1181" spans="1:2" x14ac:dyDescent="0.2">
      <c r="A1181" s="83" t="s">
        <v>382</v>
      </c>
      <c r="B1181" s="43">
        <v>2</v>
      </c>
    </row>
    <row r="1182" spans="1:2" x14ac:dyDescent="0.2">
      <c r="A1182" s="83" t="s">
        <v>383</v>
      </c>
      <c r="B1182" s="43">
        <v>1</v>
      </c>
    </row>
    <row r="1183" spans="1:2" x14ac:dyDescent="0.2">
      <c r="A1183" s="83" t="s">
        <v>384</v>
      </c>
      <c r="B1183" s="43">
        <v>1</v>
      </c>
    </row>
    <row r="1184" spans="1:2" x14ac:dyDescent="0.2">
      <c r="A1184" s="83" t="s">
        <v>385</v>
      </c>
      <c r="B1184" s="43">
        <v>4</v>
      </c>
    </row>
    <row r="1185" spans="1:2" x14ac:dyDescent="0.2">
      <c r="A1185" s="83" t="s">
        <v>386</v>
      </c>
      <c r="B1185" s="43">
        <v>18</v>
      </c>
    </row>
    <row r="1186" spans="1:2" x14ac:dyDescent="0.2">
      <c r="A1186" s="83" t="s">
        <v>552</v>
      </c>
      <c r="B1186" s="43">
        <v>2</v>
      </c>
    </row>
    <row r="1187" spans="1:2" x14ac:dyDescent="0.2">
      <c r="A1187" s="83" t="s">
        <v>387</v>
      </c>
      <c r="B1187" s="27" t="s">
        <v>36</v>
      </c>
    </row>
    <row r="1188" spans="1:2" x14ac:dyDescent="0.2">
      <c r="A1188" s="83" t="s">
        <v>388</v>
      </c>
      <c r="B1188" s="27" t="s">
        <v>36</v>
      </c>
    </row>
    <row r="1189" spans="1:2" x14ac:dyDescent="0.2">
      <c r="A1189" s="83" t="s">
        <v>389</v>
      </c>
      <c r="B1189" s="43">
        <v>1</v>
      </c>
    </row>
    <row r="1190" spans="1:2" x14ac:dyDescent="0.2">
      <c r="A1190" s="83" t="s">
        <v>390</v>
      </c>
      <c r="B1190" s="27" t="s">
        <v>36</v>
      </c>
    </row>
    <row r="1191" spans="1:2" x14ac:dyDescent="0.2">
      <c r="A1191" s="83" t="s">
        <v>391</v>
      </c>
      <c r="B1191" s="27" t="s">
        <v>36</v>
      </c>
    </row>
    <row r="1192" spans="1:2" x14ac:dyDescent="0.2">
      <c r="A1192" s="83" t="s">
        <v>392</v>
      </c>
      <c r="B1192" s="27" t="s">
        <v>36</v>
      </c>
    </row>
    <row r="1193" spans="1:2" x14ac:dyDescent="0.2">
      <c r="A1193" s="83" t="s">
        <v>393</v>
      </c>
      <c r="B1193" s="43">
        <v>3</v>
      </c>
    </row>
    <row r="1194" spans="1:2" x14ac:dyDescent="0.2">
      <c r="A1194" s="83" t="s">
        <v>394</v>
      </c>
      <c r="B1194" s="43">
        <v>4</v>
      </c>
    </row>
    <row r="1195" spans="1:2" x14ac:dyDescent="0.2">
      <c r="A1195" s="83" t="s">
        <v>395</v>
      </c>
      <c r="B1195" s="27" t="s">
        <v>36</v>
      </c>
    </row>
    <row r="1196" spans="1:2" x14ac:dyDescent="0.2">
      <c r="A1196" s="83" t="s">
        <v>396</v>
      </c>
      <c r="B1196" s="43">
        <v>3</v>
      </c>
    </row>
    <row r="1197" spans="1:2" x14ac:dyDescent="0.2">
      <c r="A1197" s="83" t="s">
        <v>891</v>
      </c>
      <c r="B1197" s="27" t="s">
        <v>36</v>
      </c>
    </row>
    <row r="1198" spans="1:2" x14ac:dyDescent="0.2">
      <c r="A1198" s="83" t="s">
        <v>398</v>
      </c>
      <c r="B1198" s="27" t="s">
        <v>36</v>
      </c>
    </row>
    <row r="1199" spans="1:2" x14ac:dyDescent="0.2">
      <c r="A1199" s="83" t="s">
        <v>399</v>
      </c>
      <c r="B1199" s="27" t="s">
        <v>36</v>
      </c>
    </row>
    <row r="1200" spans="1:2" x14ac:dyDescent="0.2">
      <c r="A1200" s="83" t="s">
        <v>400</v>
      </c>
      <c r="B1200" s="27" t="s">
        <v>36</v>
      </c>
    </row>
    <row r="1201" spans="1:2" x14ac:dyDescent="0.2">
      <c r="A1201" s="83" t="s">
        <v>401</v>
      </c>
      <c r="B1201" s="27" t="s">
        <v>36</v>
      </c>
    </row>
    <row r="1202" spans="1:2" x14ac:dyDescent="0.2">
      <c r="A1202" s="83" t="s">
        <v>402</v>
      </c>
      <c r="B1202" s="27" t="s">
        <v>36</v>
      </c>
    </row>
    <row r="1203" spans="1:2" x14ac:dyDescent="0.2">
      <c r="A1203" s="83" t="s">
        <v>357</v>
      </c>
      <c r="B1203" s="43">
        <f>SUM(B1180:B1202)</f>
        <v>123</v>
      </c>
    </row>
    <row r="1204" spans="1:2" x14ac:dyDescent="0.2">
      <c r="A1204" s="128" t="s">
        <v>413</v>
      </c>
      <c r="B1204" s="43"/>
    </row>
    <row r="1205" spans="1:2" x14ac:dyDescent="0.2">
      <c r="A1205" s="83" t="s">
        <v>1010</v>
      </c>
      <c r="B1205" s="43">
        <v>44</v>
      </c>
    </row>
    <row r="1206" spans="1:2" x14ac:dyDescent="0.2">
      <c r="A1206" s="83" t="s">
        <v>382</v>
      </c>
      <c r="B1206" s="43">
        <v>1</v>
      </c>
    </row>
    <row r="1207" spans="1:2" x14ac:dyDescent="0.2">
      <c r="A1207" s="83" t="s">
        <v>383</v>
      </c>
      <c r="B1207" s="43">
        <v>1</v>
      </c>
    </row>
    <row r="1208" spans="1:2" x14ac:dyDescent="0.2">
      <c r="A1208" s="83" t="s">
        <v>384</v>
      </c>
      <c r="B1208" s="27" t="s">
        <v>36</v>
      </c>
    </row>
    <row r="1209" spans="1:2" x14ac:dyDescent="0.2">
      <c r="A1209" s="83" t="s">
        <v>385</v>
      </c>
      <c r="B1209" s="43">
        <v>1</v>
      </c>
    </row>
    <row r="1210" spans="1:2" x14ac:dyDescent="0.2">
      <c r="A1210" s="83" t="s">
        <v>386</v>
      </c>
      <c r="B1210" s="43">
        <v>12</v>
      </c>
    </row>
    <row r="1211" spans="1:2" x14ac:dyDescent="0.2">
      <c r="A1211" s="83" t="s">
        <v>552</v>
      </c>
      <c r="B1211" s="27" t="s">
        <v>36</v>
      </c>
    </row>
    <row r="1212" spans="1:2" x14ac:dyDescent="0.2">
      <c r="A1212" s="83" t="s">
        <v>387</v>
      </c>
      <c r="B1212" s="27" t="s">
        <v>36</v>
      </c>
    </row>
    <row r="1213" spans="1:2" x14ac:dyDescent="0.2">
      <c r="A1213" s="83" t="s">
        <v>388</v>
      </c>
      <c r="B1213" s="27" t="s">
        <v>36</v>
      </c>
    </row>
    <row r="1214" spans="1:2" x14ac:dyDescent="0.2">
      <c r="A1214" s="83" t="s">
        <v>389</v>
      </c>
      <c r="B1214" s="27" t="s">
        <v>36</v>
      </c>
    </row>
    <row r="1215" spans="1:2" x14ac:dyDescent="0.2">
      <c r="A1215" s="83" t="s">
        <v>390</v>
      </c>
      <c r="B1215" s="27" t="s">
        <v>36</v>
      </c>
    </row>
    <row r="1216" spans="1:2" x14ac:dyDescent="0.2">
      <c r="A1216" s="83" t="s">
        <v>391</v>
      </c>
      <c r="B1216" s="27" t="s">
        <v>36</v>
      </c>
    </row>
    <row r="1217" spans="1:2" x14ac:dyDescent="0.2">
      <c r="A1217" s="83" t="s">
        <v>392</v>
      </c>
      <c r="B1217" s="27" t="s">
        <v>36</v>
      </c>
    </row>
    <row r="1218" spans="1:2" x14ac:dyDescent="0.2">
      <c r="A1218" s="83" t="s">
        <v>393</v>
      </c>
      <c r="B1218" s="43">
        <v>2</v>
      </c>
    </row>
    <row r="1219" spans="1:2" x14ac:dyDescent="0.2">
      <c r="A1219" s="83" t="s">
        <v>394</v>
      </c>
      <c r="B1219" s="43">
        <v>3</v>
      </c>
    </row>
    <row r="1220" spans="1:2" x14ac:dyDescent="0.2">
      <c r="A1220" s="83" t="s">
        <v>395</v>
      </c>
      <c r="B1220" s="27" t="s">
        <v>36</v>
      </c>
    </row>
    <row r="1221" spans="1:2" x14ac:dyDescent="0.2">
      <c r="A1221" s="83" t="s">
        <v>396</v>
      </c>
      <c r="B1221" s="43">
        <v>8</v>
      </c>
    </row>
    <row r="1222" spans="1:2" x14ac:dyDescent="0.2">
      <c r="A1222" s="83" t="s">
        <v>891</v>
      </c>
      <c r="B1222" s="27" t="s">
        <v>36</v>
      </c>
    </row>
    <row r="1223" spans="1:2" x14ac:dyDescent="0.2">
      <c r="A1223" s="83" t="s">
        <v>398</v>
      </c>
      <c r="B1223" s="27" t="s">
        <v>36</v>
      </c>
    </row>
    <row r="1224" spans="1:2" x14ac:dyDescent="0.2">
      <c r="A1224" s="83" t="s">
        <v>399</v>
      </c>
      <c r="B1224" s="27" t="s">
        <v>36</v>
      </c>
    </row>
    <row r="1225" spans="1:2" x14ac:dyDescent="0.2">
      <c r="A1225" s="83" t="s">
        <v>400</v>
      </c>
      <c r="B1225" s="27" t="s">
        <v>36</v>
      </c>
    </row>
    <row r="1226" spans="1:2" x14ac:dyDescent="0.2">
      <c r="A1226" s="83" t="s">
        <v>401</v>
      </c>
      <c r="B1226" s="27" t="s">
        <v>36</v>
      </c>
    </row>
    <row r="1227" spans="1:2" x14ac:dyDescent="0.2">
      <c r="A1227" s="83" t="s">
        <v>402</v>
      </c>
      <c r="B1227" s="27" t="s">
        <v>36</v>
      </c>
    </row>
    <row r="1228" spans="1:2" x14ac:dyDescent="0.2">
      <c r="A1228" s="83" t="s">
        <v>357</v>
      </c>
      <c r="B1228" s="43">
        <f>SUM(B1205:B1227)</f>
        <v>72</v>
      </c>
    </row>
    <row r="1229" spans="1:2" x14ac:dyDescent="0.2">
      <c r="A1229" s="128" t="s">
        <v>414</v>
      </c>
      <c r="B1229" s="43"/>
    </row>
    <row r="1230" spans="1:2" x14ac:dyDescent="0.2">
      <c r="A1230" s="83" t="s">
        <v>1010</v>
      </c>
      <c r="B1230" s="43">
        <v>41</v>
      </c>
    </row>
    <row r="1231" spans="1:2" x14ac:dyDescent="0.2">
      <c r="A1231" s="83" t="s">
        <v>382</v>
      </c>
      <c r="B1231" s="43">
        <v>2</v>
      </c>
    </row>
    <row r="1232" spans="1:2" x14ac:dyDescent="0.2">
      <c r="A1232" s="83" t="s">
        <v>383</v>
      </c>
      <c r="B1232" s="43">
        <v>1</v>
      </c>
    </row>
    <row r="1233" spans="1:2" x14ac:dyDescent="0.2">
      <c r="A1233" s="83" t="s">
        <v>384</v>
      </c>
      <c r="B1233" s="27" t="s">
        <v>36</v>
      </c>
    </row>
    <row r="1234" spans="1:2" x14ac:dyDescent="0.2">
      <c r="A1234" s="83" t="s">
        <v>385</v>
      </c>
      <c r="B1234" s="43">
        <v>4</v>
      </c>
    </row>
    <row r="1235" spans="1:2" x14ac:dyDescent="0.2">
      <c r="A1235" s="83" t="s">
        <v>386</v>
      </c>
      <c r="B1235" s="43">
        <v>19</v>
      </c>
    </row>
    <row r="1236" spans="1:2" x14ac:dyDescent="0.2">
      <c r="A1236" s="83" t="s">
        <v>552</v>
      </c>
      <c r="B1236" s="43">
        <v>2</v>
      </c>
    </row>
    <row r="1237" spans="1:2" x14ac:dyDescent="0.2">
      <c r="A1237" s="83" t="s">
        <v>387</v>
      </c>
      <c r="B1237" s="27" t="s">
        <v>36</v>
      </c>
    </row>
    <row r="1238" spans="1:2" x14ac:dyDescent="0.2">
      <c r="A1238" s="83" t="s">
        <v>388</v>
      </c>
      <c r="B1238" s="27" t="s">
        <v>36</v>
      </c>
    </row>
    <row r="1239" spans="1:2" x14ac:dyDescent="0.2">
      <c r="A1239" s="83" t="s">
        <v>389</v>
      </c>
      <c r="B1239" s="43">
        <v>1</v>
      </c>
    </row>
    <row r="1240" spans="1:2" x14ac:dyDescent="0.2">
      <c r="A1240" s="83" t="s">
        <v>390</v>
      </c>
      <c r="B1240" s="27" t="s">
        <v>36</v>
      </c>
    </row>
    <row r="1241" spans="1:2" x14ac:dyDescent="0.2">
      <c r="A1241" s="83" t="s">
        <v>391</v>
      </c>
      <c r="B1241" s="43">
        <v>1</v>
      </c>
    </row>
    <row r="1242" spans="1:2" x14ac:dyDescent="0.2">
      <c r="A1242" s="83" t="s">
        <v>392</v>
      </c>
      <c r="B1242" s="27" t="s">
        <v>36</v>
      </c>
    </row>
    <row r="1243" spans="1:2" x14ac:dyDescent="0.2">
      <c r="A1243" s="83" t="s">
        <v>393</v>
      </c>
      <c r="B1243" s="43">
        <v>15</v>
      </c>
    </row>
    <row r="1244" spans="1:2" x14ac:dyDescent="0.2">
      <c r="A1244" s="83" t="s">
        <v>394</v>
      </c>
      <c r="B1244" s="43">
        <v>5</v>
      </c>
    </row>
    <row r="1245" spans="1:2" x14ac:dyDescent="0.2">
      <c r="A1245" s="83" t="s">
        <v>395</v>
      </c>
      <c r="B1245" s="27" t="s">
        <v>36</v>
      </c>
    </row>
    <row r="1246" spans="1:2" x14ac:dyDescent="0.2">
      <c r="A1246" s="83" t="s">
        <v>396</v>
      </c>
      <c r="B1246" s="43">
        <v>6</v>
      </c>
    </row>
    <row r="1247" spans="1:2" x14ac:dyDescent="0.2">
      <c r="A1247" s="83" t="s">
        <v>891</v>
      </c>
      <c r="B1247" s="27" t="s">
        <v>36</v>
      </c>
    </row>
    <row r="1248" spans="1:2" x14ac:dyDescent="0.2">
      <c r="A1248" s="83" t="s">
        <v>398</v>
      </c>
      <c r="B1248" s="27" t="s">
        <v>36</v>
      </c>
    </row>
    <row r="1249" spans="1:2" x14ac:dyDescent="0.2">
      <c r="A1249" s="83" t="s">
        <v>399</v>
      </c>
      <c r="B1249" s="27" t="s">
        <v>36</v>
      </c>
    </row>
    <row r="1250" spans="1:2" x14ac:dyDescent="0.2">
      <c r="A1250" s="83" t="s">
        <v>400</v>
      </c>
      <c r="B1250" s="27" t="s">
        <v>36</v>
      </c>
    </row>
    <row r="1251" spans="1:2" x14ac:dyDescent="0.2">
      <c r="A1251" s="83" t="s">
        <v>401</v>
      </c>
      <c r="B1251" s="27" t="s">
        <v>36</v>
      </c>
    </row>
    <row r="1252" spans="1:2" x14ac:dyDescent="0.2">
      <c r="A1252" s="83" t="s">
        <v>402</v>
      </c>
      <c r="B1252" s="27" t="s">
        <v>36</v>
      </c>
    </row>
    <row r="1253" spans="1:2" x14ac:dyDescent="0.2">
      <c r="A1253" s="131" t="s">
        <v>357</v>
      </c>
      <c r="B1253" s="121">
        <f>SUM(B1230:B1252)</f>
        <v>97</v>
      </c>
    </row>
    <row r="1254" spans="1:2" x14ac:dyDescent="0.2">
      <c r="B1254" s="43"/>
    </row>
    <row r="1255" spans="1:2" x14ac:dyDescent="0.2">
      <c r="A1255" s="8" t="s">
        <v>899</v>
      </c>
      <c r="B1255" s="43"/>
    </row>
    <row r="1259" spans="1:2" ht="18.75" x14ac:dyDescent="0.25">
      <c r="A1259" s="31" t="s">
        <v>1187</v>
      </c>
      <c r="B1259" s="30"/>
    </row>
    <row r="1260" spans="1:2" x14ac:dyDescent="0.2">
      <c r="A1260" s="34"/>
      <c r="B1260" s="233" t="s">
        <v>864</v>
      </c>
    </row>
    <row r="1261" spans="1:2" x14ac:dyDescent="0.2">
      <c r="A1261" s="87" t="s">
        <v>1070</v>
      </c>
      <c r="B1261" s="110"/>
    </row>
    <row r="1262" spans="1:2" ht="14.25" x14ac:dyDescent="0.2">
      <c r="A1262" s="118" t="s">
        <v>1190</v>
      </c>
      <c r="B1262" s="43">
        <v>14</v>
      </c>
    </row>
    <row r="1263" spans="1:2" x14ac:dyDescent="0.2">
      <c r="A1263" s="92">
        <v>1951</v>
      </c>
      <c r="B1263" s="97">
        <v>17</v>
      </c>
    </row>
    <row r="1264" spans="1:2" x14ac:dyDescent="0.2">
      <c r="A1264" s="92">
        <v>1952</v>
      </c>
      <c r="B1264" s="43">
        <v>23</v>
      </c>
    </row>
    <row r="1265" spans="1:2" x14ac:dyDescent="0.2">
      <c r="A1265" s="92">
        <v>1953</v>
      </c>
      <c r="B1265" s="43">
        <v>18</v>
      </c>
    </row>
    <row r="1266" spans="1:2" x14ac:dyDescent="0.2">
      <c r="A1266" s="92">
        <v>1954</v>
      </c>
      <c r="B1266" s="43">
        <v>21</v>
      </c>
    </row>
    <row r="1267" spans="1:2" x14ac:dyDescent="0.2">
      <c r="A1267" s="118">
        <v>1955</v>
      </c>
      <c r="B1267" s="134">
        <v>24</v>
      </c>
    </row>
    <row r="1268" spans="1:2" x14ac:dyDescent="0.2">
      <c r="A1268" s="118">
        <v>1956</v>
      </c>
      <c r="B1268" s="105">
        <v>24</v>
      </c>
    </row>
    <row r="1269" spans="1:2" x14ac:dyDescent="0.2">
      <c r="A1269" s="100"/>
      <c r="B1269" s="43"/>
    </row>
    <row r="1270" spans="1:2" x14ac:dyDescent="0.2">
      <c r="A1270" s="87" t="s">
        <v>1298</v>
      </c>
      <c r="B1270" s="43"/>
    </row>
    <row r="1271" spans="1:2" x14ac:dyDescent="0.2">
      <c r="A1271" s="92">
        <v>1954</v>
      </c>
      <c r="B1271" s="43">
        <v>77</v>
      </c>
    </row>
    <row r="1272" spans="1:2" x14ac:dyDescent="0.2">
      <c r="A1272" s="118">
        <v>1955</v>
      </c>
      <c r="B1272" s="105">
        <v>90</v>
      </c>
    </row>
    <row r="1273" spans="1:2" x14ac:dyDescent="0.2">
      <c r="A1273" s="145">
        <v>1956</v>
      </c>
      <c r="B1273" s="121">
        <v>95</v>
      </c>
    </row>
    <row r="1274" spans="1:2" x14ac:dyDescent="0.2">
      <c r="A1274" s="206"/>
      <c r="B1274" s="205"/>
    </row>
    <row r="1275" spans="1:2" s="177" customFormat="1" x14ac:dyDescent="0.2">
      <c r="A1275" s="286" t="s">
        <v>1188</v>
      </c>
      <c r="B1275" s="205"/>
    </row>
    <row r="1276" spans="1:2" s="177" customFormat="1" x14ac:dyDescent="0.2">
      <c r="A1276" s="286" t="s">
        <v>1189</v>
      </c>
      <c r="B1276" s="205"/>
    </row>
    <row r="1277" spans="1:2" x14ac:dyDescent="0.2">
      <c r="A1277" s="8" t="s">
        <v>899</v>
      </c>
      <c r="B1277" s="205"/>
    </row>
    <row r="1281" spans="1:2" ht="15.75" x14ac:dyDescent="0.25">
      <c r="A1281" s="31" t="s">
        <v>149</v>
      </c>
      <c r="B1281" s="30"/>
    </row>
    <row r="1282" spans="1:2" x14ac:dyDescent="0.2">
      <c r="A1282" s="34"/>
      <c r="B1282" s="233">
        <v>1956</v>
      </c>
    </row>
    <row r="1283" spans="1:2" x14ac:dyDescent="0.2">
      <c r="A1283" s="87" t="s">
        <v>1070</v>
      </c>
      <c r="B1283" s="110"/>
    </row>
    <row r="1284" spans="1:2" x14ac:dyDescent="0.2">
      <c r="A1284" s="118" t="s">
        <v>600</v>
      </c>
      <c r="B1284" s="43"/>
    </row>
    <row r="1285" spans="1:2" x14ac:dyDescent="0.2">
      <c r="A1285" s="93" t="s">
        <v>322</v>
      </c>
      <c r="B1285" s="97">
        <v>23</v>
      </c>
    </row>
    <row r="1286" spans="1:2" x14ac:dyDescent="0.2">
      <c r="A1286" s="119" t="s">
        <v>323</v>
      </c>
      <c r="B1286" s="43">
        <v>1</v>
      </c>
    </row>
    <row r="1287" spans="1:2" x14ac:dyDescent="0.2">
      <c r="A1287" s="119" t="s">
        <v>324</v>
      </c>
      <c r="B1287" s="43">
        <f>SUM(B1285:B1286)</f>
        <v>24</v>
      </c>
    </row>
    <row r="1288" spans="1:2" x14ac:dyDescent="0.2">
      <c r="A1288" s="100" t="s">
        <v>5</v>
      </c>
      <c r="B1288" s="43"/>
    </row>
    <row r="1289" spans="1:2" x14ac:dyDescent="0.2">
      <c r="A1289" s="119" t="s">
        <v>325</v>
      </c>
      <c r="B1289" s="134" t="s">
        <v>36</v>
      </c>
    </row>
    <row r="1290" spans="1:2" x14ac:dyDescent="0.2">
      <c r="A1290" s="119" t="s">
        <v>326</v>
      </c>
      <c r="B1290" s="105" t="s">
        <v>36</v>
      </c>
    </row>
    <row r="1291" spans="1:2" x14ac:dyDescent="0.2">
      <c r="A1291" s="100" t="s">
        <v>327</v>
      </c>
      <c r="B1291" s="43">
        <v>24</v>
      </c>
    </row>
    <row r="1292" spans="1:2" x14ac:dyDescent="0.2">
      <c r="A1292" s="118" t="s">
        <v>416</v>
      </c>
      <c r="B1292" s="43"/>
    </row>
    <row r="1293" spans="1:2" x14ac:dyDescent="0.2">
      <c r="A1293" s="119" t="s">
        <v>328</v>
      </c>
      <c r="B1293" s="43">
        <v>8</v>
      </c>
    </row>
    <row r="1294" spans="1:2" x14ac:dyDescent="0.2">
      <c r="A1294" s="119" t="s">
        <v>329</v>
      </c>
      <c r="B1294" s="105" t="s">
        <v>36</v>
      </c>
    </row>
    <row r="1295" spans="1:2" x14ac:dyDescent="0.2">
      <c r="A1295" s="119" t="s">
        <v>330</v>
      </c>
      <c r="B1295" s="43">
        <v>14</v>
      </c>
    </row>
    <row r="1296" spans="1:2" x14ac:dyDescent="0.2">
      <c r="A1296" s="119" t="s">
        <v>332</v>
      </c>
      <c r="B1296" s="43">
        <v>2</v>
      </c>
    </row>
    <row r="1297" spans="1:2" x14ac:dyDescent="0.2">
      <c r="A1297" s="119" t="s">
        <v>331</v>
      </c>
      <c r="B1297" s="105" t="s">
        <v>36</v>
      </c>
    </row>
    <row r="1298" spans="1:2" x14ac:dyDescent="0.2">
      <c r="A1298" s="206" t="s">
        <v>333</v>
      </c>
      <c r="B1298" s="205">
        <v>24</v>
      </c>
    </row>
    <row r="1299" spans="1:2" x14ac:dyDescent="0.2">
      <c r="A1299" s="206"/>
      <c r="B1299" s="205"/>
    </row>
    <row r="1300" spans="1:2" x14ac:dyDescent="0.2">
      <c r="A1300" s="85" t="s">
        <v>892</v>
      </c>
      <c r="B1300" s="30"/>
    </row>
    <row r="1301" spans="1:2" x14ac:dyDescent="0.2">
      <c r="A1301" s="84" t="s">
        <v>602</v>
      </c>
      <c r="B1301" s="30">
        <v>21</v>
      </c>
    </row>
    <row r="1302" spans="1:2" x14ac:dyDescent="0.2">
      <c r="A1302" s="84" t="s">
        <v>603</v>
      </c>
      <c r="B1302" s="30">
        <v>3</v>
      </c>
    </row>
    <row r="1303" spans="1:2" x14ac:dyDescent="0.2">
      <c r="A1303" s="208" t="s">
        <v>601</v>
      </c>
      <c r="B1303" s="58">
        <f>SUM(B1301:B1302)</f>
        <v>24</v>
      </c>
    </row>
    <row r="1304" spans="1:2" x14ac:dyDescent="0.2">
      <c r="A1304" s="30"/>
      <c r="B1304" s="30"/>
    </row>
    <row r="1305" spans="1:2" x14ac:dyDescent="0.2">
      <c r="A1305" s="85" t="s">
        <v>893</v>
      </c>
      <c r="B1305" s="30"/>
    </row>
    <row r="1306" spans="1:2" x14ac:dyDescent="0.2">
      <c r="A1306" s="84" t="s">
        <v>606</v>
      </c>
      <c r="B1306" s="30">
        <v>21</v>
      </c>
    </row>
    <row r="1307" spans="1:2" x14ac:dyDescent="0.2">
      <c r="A1307" s="208" t="s">
        <v>607</v>
      </c>
      <c r="B1307" s="58">
        <v>74</v>
      </c>
    </row>
    <row r="1308" spans="1:2" x14ac:dyDescent="0.2">
      <c r="A1308" s="140" t="s">
        <v>605</v>
      </c>
      <c r="B1308" s="108">
        <f>SUM(B1306:B1307)</f>
        <v>95</v>
      </c>
    </row>
    <row r="1309" spans="1:2" x14ac:dyDescent="0.2">
      <c r="A1309" s="208"/>
      <c r="B1309" s="58"/>
    </row>
    <row r="1310" spans="1:2" x14ac:dyDescent="0.2">
      <c r="A1310" s="8" t="s">
        <v>899</v>
      </c>
      <c r="B1310" s="58"/>
    </row>
    <row r="1311" spans="1:2" s="30" customFormat="1" x14ac:dyDescent="0.2">
      <c r="A1311" s="8"/>
      <c r="B1311" s="58"/>
    </row>
    <row r="1312" spans="1:2" s="30" customFormat="1" x14ac:dyDescent="0.2">
      <c r="A1312" s="8"/>
      <c r="B1312" s="58"/>
    </row>
    <row r="1313" spans="1:2" s="30" customFormat="1" x14ac:dyDescent="0.2">
      <c r="A1313" s="8"/>
      <c r="B1313" s="58"/>
    </row>
    <row r="1314" spans="1:2" s="30" customFormat="1" ht="38.25" customHeight="1" x14ac:dyDescent="0.25">
      <c r="A1314" s="273" t="s">
        <v>1108</v>
      </c>
      <c r="B1314" s="275"/>
    </row>
    <row r="1315" spans="1:2" s="30" customFormat="1" x14ac:dyDescent="0.2">
      <c r="A1315" s="34"/>
      <c r="B1315" s="233">
        <v>1956</v>
      </c>
    </row>
    <row r="1316" spans="1:2" x14ac:dyDescent="0.2">
      <c r="A1316" s="118" t="s">
        <v>168</v>
      </c>
      <c r="B1316" s="43">
        <v>135</v>
      </c>
    </row>
    <row r="1317" spans="1:2" x14ac:dyDescent="0.2">
      <c r="A1317" s="118" t="s">
        <v>167</v>
      </c>
      <c r="B1317">
        <v>473</v>
      </c>
    </row>
    <row r="1318" spans="1:2" x14ac:dyDescent="0.2">
      <c r="A1318" s="118" t="s">
        <v>150</v>
      </c>
      <c r="B1318" s="43"/>
    </row>
    <row r="1319" spans="1:2" x14ac:dyDescent="0.2">
      <c r="A1319" s="100" t="s">
        <v>334</v>
      </c>
      <c r="B1319" s="43"/>
    </row>
    <row r="1320" spans="1:2" x14ac:dyDescent="0.2">
      <c r="A1320" s="119" t="s">
        <v>335</v>
      </c>
      <c r="B1320" s="43">
        <v>184</v>
      </c>
    </row>
    <row r="1321" spans="1:2" x14ac:dyDescent="0.2">
      <c r="A1321" s="119" t="s">
        <v>336</v>
      </c>
      <c r="B1321" s="43">
        <v>289</v>
      </c>
    </row>
    <row r="1322" spans="1:2" x14ac:dyDescent="0.2">
      <c r="A1322" s="100" t="s">
        <v>337</v>
      </c>
      <c r="B1322" s="43"/>
    </row>
    <row r="1323" spans="1:2" x14ac:dyDescent="0.2">
      <c r="A1323" s="119" t="s">
        <v>338</v>
      </c>
      <c r="B1323" s="43">
        <v>132</v>
      </c>
    </row>
    <row r="1324" spans="1:2" x14ac:dyDescent="0.2">
      <c r="A1324" s="119" t="s">
        <v>339</v>
      </c>
      <c r="B1324" s="43">
        <v>272</v>
      </c>
    </row>
    <row r="1325" spans="1:2" x14ac:dyDescent="0.2">
      <c r="A1325" s="119" t="s">
        <v>340</v>
      </c>
      <c r="B1325" s="43">
        <v>69</v>
      </c>
    </row>
    <row r="1326" spans="1:2" x14ac:dyDescent="0.2">
      <c r="A1326" s="100" t="s">
        <v>341</v>
      </c>
      <c r="B1326" s="43"/>
    </row>
    <row r="1327" spans="1:2" x14ac:dyDescent="0.2">
      <c r="A1327" s="119" t="s">
        <v>342</v>
      </c>
      <c r="B1327" s="43">
        <v>175</v>
      </c>
    </row>
    <row r="1328" spans="1:2" x14ac:dyDescent="0.2">
      <c r="A1328" s="119" t="s">
        <v>343</v>
      </c>
      <c r="B1328" s="43">
        <v>105</v>
      </c>
    </row>
    <row r="1329" spans="1:2" x14ac:dyDescent="0.2">
      <c r="A1329" s="119" t="s">
        <v>344</v>
      </c>
      <c r="B1329" s="43">
        <v>33</v>
      </c>
    </row>
    <row r="1330" spans="1:2" x14ac:dyDescent="0.2">
      <c r="A1330" s="137" t="s">
        <v>345</v>
      </c>
      <c r="B1330" s="121">
        <v>160</v>
      </c>
    </row>
    <row r="1331" spans="1:2" x14ac:dyDescent="0.2">
      <c r="A1331" s="30"/>
      <c r="B1331" s="30"/>
    </row>
    <row r="1332" spans="1:2" x14ac:dyDescent="0.2">
      <c r="A1332" s="8" t="s">
        <v>899</v>
      </c>
      <c r="B1332" s="30"/>
    </row>
    <row r="1335" spans="1:2" s="30" customFormat="1" x14ac:dyDescent="0.2">
      <c r="A1335"/>
    </row>
    <row r="1336" spans="1:2" ht="37.5" customHeight="1" x14ac:dyDescent="0.25">
      <c r="A1336" s="314" t="s">
        <v>1175</v>
      </c>
      <c r="B1336" s="321"/>
    </row>
    <row r="1337" spans="1:2" x14ac:dyDescent="0.2">
      <c r="A1337" s="56"/>
      <c r="B1337" s="239">
        <v>1956</v>
      </c>
    </row>
    <row r="1338" spans="1:2" ht="14.25" x14ac:dyDescent="0.2">
      <c r="A1338" s="43" t="s">
        <v>765</v>
      </c>
      <c r="B1338" s="30"/>
    </row>
    <row r="1339" spans="1:2" x14ac:dyDescent="0.2">
      <c r="A1339" s="43" t="s">
        <v>612</v>
      </c>
      <c r="B1339" s="43">
        <v>114</v>
      </c>
    </row>
    <row r="1340" spans="1:2" x14ac:dyDescent="0.2">
      <c r="A1340" s="43" t="s">
        <v>611</v>
      </c>
      <c r="B1340" s="43">
        <v>97</v>
      </c>
    </row>
    <row r="1341" spans="1:2" ht="14.25" x14ac:dyDescent="0.2">
      <c r="A1341" s="43" t="s">
        <v>895</v>
      </c>
      <c r="B1341" s="26"/>
    </row>
    <row r="1342" spans="1:2" x14ac:dyDescent="0.2">
      <c r="A1342" s="43" t="s">
        <v>612</v>
      </c>
      <c r="B1342" s="91">
        <v>10777</v>
      </c>
    </row>
    <row r="1343" spans="1:2" x14ac:dyDescent="0.2">
      <c r="A1343" s="43" t="s">
        <v>611</v>
      </c>
      <c r="B1343" s="91">
        <v>9836</v>
      </c>
    </row>
    <row r="1344" spans="1:2" ht="14.25" x14ac:dyDescent="0.2">
      <c r="A1344" s="43" t="s">
        <v>894</v>
      </c>
      <c r="B1344" s="26"/>
    </row>
    <row r="1345" spans="1:2" x14ac:dyDescent="0.2">
      <c r="A1345" s="118" t="s">
        <v>610</v>
      </c>
      <c r="B1345" s="91"/>
    </row>
    <row r="1346" spans="1:2" x14ac:dyDescent="0.2">
      <c r="A1346" s="43" t="s">
        <v>612</v>
      </c>
      <c r="B1346" s="91">
        <v>111365</v>
      </c>
    </row>
    <row r="1347" spans="1:2" x14ac:dyDescent="0.2">
      <c r="A1347" s="43" t="s">
        <v>611</v>
      </c>
      <c r="B1347" s="112">
        <v>109567</v>
      </c>
    </row>
    <row r="1348" spans="1:2" ht="14.25" x14ac:dyDescent="0.2">
      <c r="A1348" s="118" t="s">
        <v>896</v>
      </c>
      <c r="B1348" s="43"/>
    </row>
    <row r="1349" spans="1:2" x14ac:dyDescent="0.2">
      <c r="A1349" s="43" t="s">
        <v>612</v>
      </c>
      <c r="B1349" s="112">
        <v>6730</v>
      </c>
    </row>
    <row r="1350" spans="1:2" x14ac:dyDescent="0.2">
      <c r="A1350" s="43" t="s">
        <v>611</v>
      </c>
      <c r="B1350" s="112">
        <v>6001</v>
      </c>
    </row>
    <row r="1351" spans="1:2" x14ac:dyDescent="0.2">
      <c r="A1351" s="118" t="s">
        <v>613</v>
      </c>
      <c r="B1351" s="43"/>
    </row>
    <row r="1352" spans="1:2" x14ac:dyDescent="0.2">
      <c r="A1352" s="43" t="s">
        <v>612</v>
      </c>
      <c r="B1352" s="44"/>
    </row>
    <row r="1353" spans="1:2" x14ac:dyDescent="0.2">
      <c r="A1353" s="119" t="s">
        <v>335</v>
      </c>
      <c r="B1353" s="44">
        <v>41024</v>
      </c>
    </row>
    <row r="1354" spans="1:2" x14ac:dyDescent="0.2">
      <c r="A1354" s="119" t="s">
        <v>355</v>
      </c>
      <c r="B1354" s="44">
        <v>63611</v>
      </c>
    </row>
    <row r="1355" spans="1:2" x14ac:dyDescent="0.2">
      <c r="A1355" s="119" t="s">
        <v>604</v>
      </c>
      <c r="B1355" s="44">
        <f>SUM(B1353:B1354)</f>
        <v>104635</v>
      </c>
    </row>
    <row r="1356" spans="1:2" x14ac:dyDescent="0.2">
      <c r="A1356" s="43" t="s">
        <v>611</v>
      </c>
      <c r="B1356" s="44"/>
    </row>
    <row r="1357" spans="1:2" x14ac:dyDescent="0.2">
      <c r="A1357" s="119" t="s">
        <v>335</v>
      </c>
      <c r="B1357" s="44">
        <v>40447</v>
      </c>
    </row>
    <row r="1358" spans="1:2" x14ac:dyDescent="0.2">
      <c r="A1358" s="119" t="s">
        <v>355</v>
      </c>
      <c r="B1358" s="44">
        <v>63119</v>
      </c>
    </row>
    <row r="1359" spans="1:2" x14ac:dyDescent="0.2">
      <c r="A1359" s="119" t="s">
        <v>604</v>
      </c>
      <c r="B1359" s="44">
        <f>SUM(B1357:B1358)</f>
        <v>103566</v>
      </c>
    </row>
    <row r="1360" spans="1:2" x14ac:dyDescent="0.2">
      <c r="A1360" s="43" t="s">
        <v>614</v>
      </c>
      <c r="B1360" s="43"/>
    </row>
    <row r="1361" spans="1:2" x14ac:dyDescent="0.2">
      <c r="A1361" s="118" t="s">
        <v>615</v>
      </c>
      <c r="B1361" s="43"/>
    </row>
    <row r="1362" spans="1:2" x14ac:dyDescent="0.2">
      <c r="A1362" s="43" t="s">
        <v>612</v>
      </c>
      <c r="B1362" s="44">
        <f>B1365+B1368+B1371</f>
        <v>104748</v>
      </c>
    </row>
    <row r="1363" spans="1:2" x14ac:dyDescent="0.2">
      <c r="A1363" s="43" t="s">
        <v>611</v>
      </c>
      <c r="B1363" s="44">
        <f>B1366+B1369+B1372</f>
        <v>103642</v>
      </c>
    </row>
    <row r="1364" spans="1:2" x14ac:dyDescent="0.2">
      <c r="A1364" s="118" t="s">
        <v>616</v>
      </c>
      <c r="B1364" s="43"/>
    </row>
    <row r="1365" spans="1:2" x14ac:dyDescent="0.2">
      <c r="A1365" s="43" t="s">
        <v>612</v>
      </c>
      <c r="B1365" s="44">
        <v>95242</v>
      </c>
    </row>
    <row r="1366" spans="1:2" x14ac:dyDescent="0.2">
      <c r="A1366" s="43" t="s">
        <v>611</v>
      </c>
      <c r="B1366" s="44">
        <v>94521</v>
      </c>
    </row>
    <row r="1367" spans="1:2" x14ac:dyDescent="0.2">
      <c r="A1367" s="118" t="s">
        <v>617</v>
      </c>
      <c r="B1367" s="43"/>
    </row>
    <row r="1368" spans="1:2" x14ac:dyDescent="0.2">
      <c r="A1368" s="43" t="s">
        <v>612</v>
      </c>
      <c r="B1368" s="44">
        <v>2652</v>
      </c>
    </row>
    <row r="1369" spans="1:2" x14ac:dyDescent="0.2">
      <c r="A1369" s="43" t="s">
        <v>611</v>
      </c>
      <c r="B1369" s="44">
        <v>2560</v>
      </c>
    </row>
    <row r="1370" spans="1:2" x14ac:dyDescent="0.2">
      <c r="A1370" s="118" t="s">
        <v>618</v>
      </c>
      <c r="B1370" s="44"/>
    </row>
    <row r="1371" spans="1:2" x14ac:dyDescent="0.2">
      <c r="A1371" s="43" t="s">
        <v>612</v>
      </c>
      <c r="B1371" s="44">
        <v>6854</v>
      </c>
    </row>
    <row r="1372" spans="1:2" x14ac:dyDescent="0.2">
      <c r="A1372" s="43" t="s">
        <v>611</v>
      </c>
      <c r="B1372" s="44">
        <v>6561</v>
      </c>
    </row>
    <row r="1373" spans="1:2" ht="14.25" x14ac:dyDescent="0.2">
      <c r="A1373" s="43" t="s">
        <v>897</v>
      </c>
      <c r="B1373" s="43"/>
    </row>
    <row r="1374" spans="1:2" x14ac:dyDescent="0.2">
      <c r="A1374" s="57" t="s">
        <v>612</v>
      </c>
      <c r="B1374" s="44">
        <v>6617</v>
      </c>
    </row>
    <row r="1375" spans="1:2" x14ac:dyDescent="0.2">
      <c r="A1375" s="121" t="s">
        <v>611</v>
      </c>
      <c r="B1375" s="117">
        <v>5925</v>
      </c>
    </row>
    <row r="1376" spans="1:2" x14ac:dyDescent="0.2">
      <c r="A1376" s="30"/>
      <c r="B1376" s="30"/>
    </row>
    <row r="1377" spans="1:2" s="177" customFormat="1" ht="37.5" customHeight="1" x14ac:dyDescent="0.2">
      <c r="A1377" s="316" t="s">
        <v>1143</v>
      </c>
      <c r="B1377" s="318"/>
    </row>
    <row r="1378" spans="1:2" s="177" customFormat="1" ht="25.5" customHeight="1" x14ac:dyDescent="0.2">
      <c r="A1378" s="319" t="s">
        <v>1144</v>
      </c>
      <c r="B1378" s="318"/>
    </row>
    <row r="1379" spans="1:2" s="177" customFormat="1" x14ac:dyDescent="0.2">
      <c r="A1379" s="259" t="s">
        <v>1145</v>
      </c>
    </row>
    <row r="1380" spans="1:2" s="177" customFormat="1" ht="24" customHeight="1" x14ac:dyDescent="0.2">
      <c r="A1380" s="319" t="s">
        <v>1146</v>
      </c>
      <c r="B1380" s="318"/>
    </row>
    <row r="1381" spans="1:2" s="30" customFormat="1" x14ac:dyDescent="0.2">
      <c r="A1381" s="8" t="s">
        <v>899</v>
      </c>
    </row>
    <row r="1382" spans="1:2" s="30" customFormat="1" x14ac:dyDescent="0.2">
      <c r="A1382" s="8"/>
    </row>
    <row r="1383" spans="1:2" s="30" customFormat="1" x14ac:dyDescent="0.2">
      <c r="A1383" s="8"/>
    </row>
    <row r="1384" spans="1:2" s="30" customFormat="1" x14ac:dyDescent="0.2">
      <c r="A1384" s="8"/>
    </row>
    <row r="1385" spans="1:2" s="30" customFormat="1" ht="17.25" customHeight="1" x14ac:dyDescent="0.25">
      <c r="A1385" s="314" t="s">
        <v>1176</v>
      </c>
      <c r="B1385" s="321"/>
    </row>
    <row r="1386" spans="1:2" x14ac:dyDescent="0.2">
      <c r="A1386" s="56"/>
      <c r="B1386" s="239">
        <v>1956</v>
      </c>
    </row>
    <row r="1387" spans="1:2" x14ac:dyDescent="0.2">
      <c r="A1387" s="87" t="s">
        <v>760</v>
      </c>
      <c r="B1387" s="30"/>
    </row>
    <row r="1388" spans="1:2" x14ac:dyDescent="0.2">
      <c r="A1388" s="43" t="s">
        <v>204</v>
      </c>
      <c r="B1388" s="44">
        <v>8992</v>
      </c>
    </row>
    <row r="1389" spans="1:2" x14ac:dyDescent="0.2">
      <c r="A1389" s="43" t="s">
        <v>205</v>
      </c>
      <c r="B1389" s="44">
        <v>8868</v>
      </c>
    </row>
    <row r="1390" spans="1:2" x14ac:dyDescent="0.2">
      <c r="A1390" s="43" t="s">
        <v>206</v>
      </c>
      <c r="B1390" s="44">
        <v>8863</v>
      </c>
    </row>
    <row r="1391" spans="1:2" x14ac:dyDescent="0.2">
      <c r="A1391" s="43" t="s">
        <v>207</v>
      </c>
      <c r="B1391" s="44">
        <v>10000</v>
      </c>
    </row>
    <row r="1392" spans="1:2" x14ac:dyDescent="0.2">
      <c r="A1392" s="43" t="s">
        <v>208</v>
      </c>
      <c r="B1392" s="44">
        <v>9893</v>
      </c>
    </row>
    <row r="1393" spans="1:2" x14ac:dyDescent="0.2">
      <c r="A1393" s="43" t="s">
        <v>209</v>
      </c>
      <c r="B1393" s="44">
        <v>9235</v>
      </c>
    </row>
    <row r="1394" spans="1:2" x14ac:dyDescent="0.2">
      <c r="A1394" s="43" t="s">
        <v>210</v>
      </c>
      <c r="B1394" s="44">
        <v>7557</v>
      </c>
    </row>
    <row r="1395" spans="1:2" x14ac:dyDescent="0.2">
      <c r="A1395" s="43" t="s">
        <v>211</v>
      </c>
      <c r="B1395" s="44">
        <v>6022</v>
      </c>
    </row>
    <row r="1396" spans="1:2" x14ac:dyDescent="0.2">
      <c r="A1396" s="43" t="s">
        <v>212</v>
      </c>
      <c r="B1396" s="44">
        <v>6907</v>
      </c>
    </row>
    <row r="1397" spans="1:2" x14ac:dyDescent="0.2">
      <c r="A1397" s="43" t="s">
        <v>213</v>
      </c>
      <c r="B1397" s="44">
        <v>10458</v>
      </c>
    </row>
    <row r="1398" spans="1:2" x14ac:dyDescent="0.2">
      <c r="A1398" s="43" t="s">
        <v>214</v>
      </c>
      <c r="B1398" s="44">
        <v>9832</v>
      </c>
    </row>
    <row r="1399" spans="1:2" x14ac:dyDescent="0.2">
      <c r="A1399" s="43" t="s">
        <v>215</v>
      </c>
      <c r="B1399" s="44">
        <v>8008</v>
      </c>
    </row>
    <row r="1400" spans="1:2" x14ac:dyDescent="0.2">
      <c r="A1400" s="57" t="s">
        <v>4</v>
      </c>
      <c r="B1400" s="71">
        <f>SUM(B1388:B1399)</f>
        <v>104635</v>
      </c>
    </row>
    <row r="1402" spans="1:2" x14ac:dyDescent="0.2">
      <c r="A1402" s="224" t="s">
        <v>761</v>
      </c>
      <c r="B1402" s="30"/>
    </row>
    <row r="1403" spans="1:2" x14ac:dyDescent="0.2">
      <c r="A1403" s="43" t="s">
        <v>204</v>
      </c>
      <c r="B1403" s="44">
        <v>8897</v>
      </c>
    </row>
    <row r="1404" spans="1:2" x14ac:dyDescent="0.2">
      <c r="A1404" s="43" t="s">
        <v>205</v>
      </c>
      <c r="B1404" s="44">
        <v>8779</v>
      </c>
    </row>
    <row r="1405" spans="1:2" x14ac:dyDescent="0.2">
      <c r="A1405" s="43" t="s">
        <v>206</v>
      </c>
      <c r="B1405" s="44">
        <v>8783</v>
      </c>
    </row>
    <row r="1406" spans="1:2" x14ac:dyDescent="0.2">
      <c r="A1406" s="43" t="s">
        <v>207</v>
      </c>
      <c r="B1406" s="44">
        <v>9930</v>
      </c>
    </row>
    <row r="1407" spans="1:2" x14ac:dyDescent="0.2">
      <c r="A1407" s="43" t="s">
        <v>208</v>
      </c>
      <c r="B1407" s="44">
        <v>9803</v>
      </c>
    </row>
    <row r="1408" spans="1:2" x14ac:dyDescent="0.2">
      <c r="A1408" s="43" t="s">
        <v>209</v>
      </c>
      <c r="B1408" s="44">
        <v>9142</v>
      </c>
    </row>
    <row r="1409" spans="1:2" x14ac:dyDescent="0.2">
      <c r="A1409" s="43" t="s">
        <v>210</v>
      </c>
      <c r="B1409" s="44">
        <v>7456</v>
      </c>
    </row>
    <row r="1410" spans="1:2" x14ac:dyDescent="0.2">
      <c r="A1410" s="43" t="s">
        <v>211</v>
      </c>
      <c r="B1410" s="44">
        <v>5930</v>
      </c>
    </row>
    <row r="1411" spans="1:2" x14ac:dyDescent="0.2">
      <c r="A1411" s="43" t="s">
        <v>212</v>
      </c>
      <c r="B1411" s="44">
        <v>6835</v>
      </c>
    </row>
    <row r="1412" spans="1:2" x14ac:dyDescent="0.2">
      <c r="A1412" s="43" t="s">
        <v>213</v>
      </c>
      <c r="B1412" s="44">
        <v>10346</v>
      </c>
    </row>
    <row r="1413" spans="1:2" x14ac:dyDescent="0.2">
      <c r="A1413" s="43" t="s">
        <v>214</v>
      </c>
      <c r="B1413" s="44">
        <v>9737</v>
      </c>
    </row>
    <row r="1414" spans="1:2" x14ac:dyDescent="0.2">
      <c r="A1414" s="43" t="s">
        <v>215</v>
      </c>
      <c r="B1414" s="44">
        <v>7928</v>
      </c>
    </row>
    <row r="1415" spans="1:2" x14ac:dyDescent="0.2">
      <c r="A1415" s="121" t="s">
        <v>4</v>
      </c>
      <c r="B1415" s="117">
        <f>SUM(B1403:B1414)</f>
        <v>103566</v>
      </c>
    </row>
    <row r="1416" spans="1:2" x14ac:dyDescent="0.2">
      <c r="A1416" s="30"/>
      <c r="B1416" s="91"/>
    </row>
    <row r="1417" spans="1:2" x14ac:dyDescent="0.2">
      <c r="A1417" s="8" t="s">
        <v>899</v>
      </c>
      <c r="B1417" s="30"/>
    </row>
    <row r="1419" spans="1:2" s="30" customFormat="1" x14ac:dyDescent="0.2"/>
    <row r="1420" spans="1:2" s="30" customFormat="1" x14ac:dyDescent="0.2"/>
    <row r="1421" spans="1:2" s="30" customFormat="1" ht="48" customHeight="1" x14ac:dyDescent="0.25">
      <c r="A1421" s="314" t="s">
        <v>1181</v>
      </c>
      <c r="B1421" s="321"/>
    </row>
    <row r="1422" spans="1:2" s="30" customFormat="1" x14ac:dyDescent="0.2">
      <c r="A1422" s="56"/>
      <c r="B1422" s="239">
        <v>1956</v>
      </c>
    </row>
    <row r="1423" spans="1:2" x14ac:dyDescent="0.2">
      <c r="A1423" s="43" t="s">
        <v>357</v>
      </c>
      <c r="B1423" s="30"/>
    </row>
    <row r="1424" spans="1:2" x14ac:dyDescent="0.2">
      <c r="A1424" s="201" t="s">
        <v>41</v>
      </c>
      <c r="B1424" s="30"/>
    </row>
    <row r="1425" spans="1:2" x14ac:dyDescent="0.2">
      <c r="A1425" s="43" t="s">
        <v>612</v>
      </c>
      <c r="B1425" s="43">
        <v>114</v>
      </c>
    </row>
    <row r="1426" spans="1:2" x14ac:dyDescent="0.2">
      <c r="A1426" s="43" t="s">
        <v>611</v>
      </c>
      <c r="B1426" s="43">
        <v>97</v>
      </c>
    </row>
    <row r="1427" spans="1:2" x14ac:dyDescent="0.2">
      <c r="A1427" s="201" t="s">
        <v>608</v>
      </c>
      <c r="B1427" s="43"/>
    </row>
    <row r="1428" spans="1:2" x14ac:dyDescent="0.2">
      <c r="A1428" s="43" t="s">
        <v>612</v>
      </c>
      <c r="B1428" s="44">
        <v>10777</v>
      </c>
    </row>
    <row r="1429" spans="1:2" x14ac:dyDescent="0.2">
      <c r="A1429" s="43" t="s">
        <v>611</v>
      </c>
      <c r="B1429" s="44">
        <v>9836</v>
      </c>
    </row>
    <row r="1430" spans="1:2" x14ac:dyDescent="0.2">
      <c r="A1430" s="118" t="s">
        <v>898</v>
      </c>
      <c r="B1430" s="44"/>
    </row>
    <row r="1431" spans="1:2" x14ac:dyDescent="0.2">
      <c r="A1431" s="43" t="s">
        <v>612</v>
      </c>
      <c r="B1431" s="44">
        <v>104635</v>
      </c>
    </row>
    <row r="1432" spans="1:2" x14ac:dyDescent="0.2">
      <c r="A1432" s="43" t="s">
        <v>611</v>
      </c>
      <c r="B1432" s="44">
        <v>103566</v>
      </c>
    </row>
    <row r="1433" spans="1:2" x14ac:dyDescent="0.2">
      <c r="A1433" s="177" t="s">
        <v>9</v>
      </c>
      <c r="B1433" s="43"/>
    </row>
    <row r="1434" spans="1:2" x14ac:dyDescent="0.2">
      <c r="A1434" s="201" t="s">
        <v>41</v>
      </c>
      <c r="B1434" s="43"/>
    </row>
    <row r="1435" spans="1:2" x14ac:dyDescent="0.2">
      <c r="A1435" s="43" t="s">
        <v>612</v>
      </c>
      <c r="B1435" s="43">
        <v>13</v>
      </c>
    </row>
    <row r="1436" spans="1:2" x14ac:dyDescent="0.2">
      <c r="A1436" s="43" t="s">
        <v>611</v>
      </c>
      <c r="B1436" s="43">
        <v>9</v>
      </c>
    </row>
    <row r="1437" spans="1:2" x14ac:dyDescent="0.2">
      <c r="A1437" s="201" t="s">
        <v>608</v>
      </c>
      <c r="B1437" s="43"/>
    </row>
    <row r="1438" spans="1:2" x14ac:dyDescent="0.2">
      <c r="A1438" s="43" t="s">
        <v>612</v>
      </c>
      <c r="B1438" s="44">
        <v>2849</v>
      </c>
    </row>
    <row r="1439" spans="1:2" x14ac:dyDescent="0.2">
      <c r="A1439" s="43" t="s">
        <v>611</v>
      </c>
      <c r="B1439" s="44">
        <v>2807</v>
      </c>
    </row>
    <row r="1440" spans="1:2" x14ac:dyDescent="0.2">
      <c r="A1440" s="201" t="s">
        <v>1015</v>
      </c>
      <c r="B1440" s="44"/>
    </row>
    <row r="1441" spans="1:2" x14ac:dyDescent="0.2">
      <c r="A1441" s="43" t="s">
        <v>612</v>
      </c>
      <c r="B1441" s="218">
        <v>99.5</v>
      </c>
    </row>
    <row r="1442" spans="1:2" x14ac:dyDescent="0.2">
      <c r="A1442" s="43" t="s">
        <v>611</v>
      </c>
      <c r="B1442" s="219">
        <v>100</v>
      </c>
    </row>
    <row r="1443" spans="1:2" x14ac:dyDescent="0.2">
      <c r="A1443" s="118" t="s">
        <v>227</v>
      </c>
      <c r="B1443" s="30"/>
    </row>
    <row r="1444" spans="1:2" x14ac:dyDescent="0.2">
      <c r="A1444" s="43" t="s">
        <v>612</v>
      </c>
      <c r="B1444" s="44">
        <v>22759</v>
      </c>
    </row>
    <row r="1445" spans="1:2" x14ac:dyDescent="0.2">
      <c r="A1445" s="43" t="s">
        <v>611</v>
      </c>
      <c r="B1445" s="44">
        <v>22542</v>
      </c>
    </row>
    <row r="1446" spans="1:2" x14ac:dyDescent="0.2">
      <c r="A1446" s="43" t="s">
        <v>620</v>
      </c>
      <c r="B1446" s="30"/>
    </row>
    <row r="1447" spans="1:2" x14ac:dyDescent="0.2">
      <c r="A1447" s="201" t="s">
        <v>41</v>
      </c>
      <c r="B1447" s="43"/>
    </row>
    <row r="1448" spans="1:2" x14ac:dyDescent="0.2">
      <c r="A1448" s="43" t="s">
        <v>612</v>
      </c>
      <c r="B1448" s="43">
        <v>50</v>
      </c>
    </row>
    <row r="1449" spans="1:2" x14ac:dyDescent="0.2">
      <c r="A1449" s="43" t="s">
        <v>611</v>
      </c>
      <c r="B1449" s="43">
        <v>49</v>
      </c>
    </row>
    <row r="1450" spans="1:2" x14ac:dyDescent="0.2">
      <c r="A1450" s="201" t="s">
        <v>608</v>
      </c>
      <c r="B1450" s="43"/>
    </row>
    <row r="1451" spans="1:2" x14ac:dyDescent="0.2">
      <c r="A1451" s="43" t="s">
        <v>612</v>
      </c>
      <c r="B1451" s="44">
        <v>2269</v>
      </c>
    </row>
    <row r="1452" spans="1:2" x14ac:dyDescent="0.2">
      <c r="A1452" s="43" t="s">
        <v>611</v>
      </c>
      <c r="B1452" s="44">
        <v>2266</v>
      </c>
    </row>
    <row r="1453" spans="1:2" x14ac:dyDescent="0.2">
      <c r="A1453" s="201" t="s">
        <v>1015</v>
      </c>
      <c r="B1453" s="44"/>
    </row>
    <row r="1454" spans="1:2" x14ac:dyDescent="0.2">
      <c r="A1454" s="43" t="s">
        <v>612</v>
      </c>
      <c r="B1454" s="218">
        <v>92.8</v>
      </c>
    </row>
    <row r="1455" spans="1:2" x14ac:dyDescent="0.2">
      <c r="A1455" s="43" t="s">
        <v>611</v>
      </c>
      <c r="B1455" s="218">
        <v>92.8</v>
      </c>
    </row>
    <row r="1456" spans="1:2" x14ac:dyDescent="0.2">
      <c r="A1456" s="118" t="s">
        <v>227</v>
      </c>
      <c r="B1456" s="30"/>
    </row>
    <row r="1457" spans="1:2" x14ac:dyDescent="0.2">
      <c r="A1457" s="43" t="s">
        <v>612</v>
      </c>
      <c r="B1457" s="44">
        <v>46288</v>
      </c>
    </row>
    <row r="1458" spans="1:2" x14ac:dyDescent="0.2">
      <c r="A1458" s="43" t="s">
        <v>611</v>
      </c>
      <c r="B1458" s="44">
        <v>46272</v>
      </c>
    </row>
    <row r="1459" spans="1:2" x14ac:dyDescent="0.2">
      <c r="A1459" s="43" t="s">
        <v>621</v>
      </c>
      <c r="B1459" s="44"/>
    </row>
    <row r="1460" spans="1:2" x14ac:dyDescent="0.2">
      <c r="A1460" s="201" t="s">
        <v>41</v>
      </c>
      <c r="B1460" s="44"/>
    </row>
    <row r="1461" spans="1:2" x14ac:dyDescent="0.2">
      <c r="A1461" s="43" t="s">
        <v>612</v>
      </c>
      <c r="B1461" s="43">
        <v>27</v>
      </c>
    </row>
    <row r="1462" spans="1:2" x14ac:dyDescent="0.2">
      <c r="A1462" s="43" t="s">
        <v>611</v>
      </c>
      <c r="B1462" s="44">
        <v>23</v>
      </c>
    </row>
    <row r="1463" spans="1:2" x14ac:dyDescent="0.2">
      <c r="A1463" s="201" t="s">
        <v>608</v>
      </c>
      <c r="B1463" s="43"/>
    </row>
    <row r="1464" spans="1:2" x14ac:dyDescent="0.2">
      <c r="A1464" s="43" t="s">
        <v>612</v>
      </c>
      <c r="B1464" s="44">
        <v>4263</v>
      </c>
    </row>
    <row r="1465" spans="1:2" x14ac:dyDescent="0.2">
      <c r="A1465" s="43" t="s">
        <v>611</v>
      </c>
      <c r="B1465" s="44">
        <v>3447</v>
      </c>
    </row>
    <row r="1466" spans="1:2" x14ac:dyDescent="0.2">
      <c r="A1466" s="201" t="s">
        <v>1015</v>
      </c>
      <c r="B1466" s="44"/>
    </row>
    <row r="1467" spans="1:2" x14ac:dyDescent="0.2">
      <c r="A1467" s="43" t="s">
        <v>612</v>
      </c>
      <c r="B1467" s="218">
        <v>48.6</v>
      </c>
    </row>
    <row r="1468" spans="1:2" x14ac:dyDescent="0.2">
      <c r="A1468" s="43" t="s">
        <v>611</v>
      </c>
      <c r="B1468" s="218">
        <v>74.099999999999994</v>
      </c>
    </row>
    <row r="1469" spans="1:2" x14ac:dyDescent="0.2">
      <c r="A1469" s="118" t="s">
        <v>227</v>
      </c>
      <c r="B1469" s="44"/>
    </row>
    <row r="1470" spans="1:2" x14ac:dyDescent="0.2">
      <c r="A1470" s="43" t="s">
        <v>612</v>
      </c>
      <c r="B1470" s="44">
        <v>32026</v>
      </c>
    </row>
    <row r="1471" spans="1:2" x14ac:dyDescent="0.2">
      <c r="A1471" s="43" t="s">
        <v>611</v>
      </c>
      <c r="B1471" s="44">
        <v>31525</v>
      </c>
    </row>
    <row r="1472" spans="1:2" x14ac:dyDescent="0.2">
      <c r="A1472" s="118" t="s">
        <v>622</v>
      </c>
      <c r="B1472" s="44"/>
    </row>
    <row r="1473" spans="1:2" x14ac:dyDescent="0.2">
      <c r="A1473" s="201" t="s">
        <v>41</v>
      </c>
      <c r="B1473" s="44"/>
    </row>
    <row r="1474" spans="1:2" x14ac:dyDescent="0.2">
      <c r="A1474" s="43" t="s">
        <v>612</v>
      </c>
      <c r="B1474" s="44">
        <v>24</v>
      </c>
    </row>
    <row r="1475" spans="1:2" x14ac:dyDescent="0.2">
      <c r="A1475" s="43" t="s">
        <v>611</v>
      </c>
      <c r="B1475" s="44">
        <v>16</v>
      </c>
    </row>
    <row r="1476" spans="1:2" x14ac:dyDescent="0.2">
      <c r="A1476" s="201" t="s">
        <v>608</v>
      </c>
      <c r="B1476" s="44"/>
    </row>
    <row r="1477" spans="1:2" x14ac:dyDescent="0.2">
      <c r="A1477" s="43" t="s">
        <v>612</v>
      </c>
      <c r="B1477" s="44">
        <v>1396</v>
      </c>
    </row>
    <row r="1478" spans="1:2" x14ac:dyDescent="0.2">
      <c r="A1478" s="43" t="s">
        <v>611</v>
      </c>
      <c r="B1478" s="44">
        <v>1316</v>
      </c>
    </row>
    <row r="1479" spans="1:2" x14ac:dyDescent="0.2">
      <c r="A1479" s="118" t="s">
        <v>227</v>
      </c>
      <c r="B1479" s="44"/>
    </row>
    <row r="1480" spans="1:2" x14ac:dyDescent="0.2">
      <c r="A1480" s="43" t="s">
        <v>612</v>
      </c>
      <c r="B1480" s="44">
        <v>3562</v>
      </c>
    </row>
    <row r="1481" spans="1:2" x14ac:dyDescent="0.2">
      <c r="A1481" s="121" t="s">
        <v>611</v>
      </c>
      <c r="B1481" s="117">
        <v>3227</v>
      </c>
    </row>
    <row r="1482" spans="1:2" x14ac:dyDescent="0.2">
      <c r="A1482" s="30"/>
      <c r="B1482" s="30"/>
    </row>
    <row r="1483" spans="1:2" x14ac:dyDescent="0.2">
      <c r="A1483" s="8" t="s">
        <v>899</v>
      </c>
      <c r="B1483" s="30"/>
    </row>
    <row r="1484" spans="1:2" s="30" customFormat="1" x14ac:dyDescent="0.2">
      <c r="A1484" s="8"/>
    </row>
    <row r="1485" spans="1:2" s="30" customFormat="1" x14ac:dyDescent="0.2">
      <c r="A1485" s="8"/>
    </row>
    <row r="1486" spans="1:2" s="30" customFormat="1" x14ac:dyDescent="0.2">
      <c r="A1486" s="8"/>
    </row>
    <row r="1487" spans="1:2" s="30" customFormat="1" ht="52.5" customHeight="1" x14ac:dyDescent="0.25">
      <c r="A1487" s="314" t="s">
        <v>1182</v>
      </c>
      <c r="B1487" s="321"/>
    </row>
    <row r="1488" spans="1:2" x14ac:dyDescent="0.2">
      <c r="A1488" s="56"/>
      <c r="B1488" s="239">
        <v>1956</v>
      </c>
    </row>
    <row r="1489" spans="1:2" x14ac:dyDescent="0.2">
      <c r="A1489" s="211" t="s">
        <v>627</v>
      </c>
      <c r="B1489" s="80"/>
    </row>
    <row r="1490" spans="1:2" x14ac:dyDescent="0.2">
      <c r="A1490" s="209" t="s">
        <v>357</v>
      </c>
      <c r="B1490" s="80"/>
    </row>
    <row r="1491" spans="1:2" x14ac:dyDescent="0.2">
      <c r="A1491" s="114" t="s">
        <v>41</v>
      </c>
      <c r="B1491" s="30"/>
    </row>
    <row r="1492" spans="1:2" x14ac:dyDescent="0.2">
      <c r="A1492" s="100" t="s">
        <v>612</v>
      </c>
      <c r="B1492" s="71">
        <v>114</v>
      </c>
    </row>
    <row r="1493" spans="1:2" x14ac:dyDescent="0.2">
      <c r="A1493" s="100" t="s">
        <v>611</v>
      </c>
      <c r="B1493" s="71">
        <v>97</v>
      </c>
    </row>
    <row r="1494" spans="1:2" x14ac:dyDescent="0.2">
      <c r="A1494" s="114" t="s">
        <v>608</v>
      </c>
      <c r="B1494" s="71"/>
    </row>
    <row r="1495" spans="1:2" x14ac:dyDescent="0.2">
      <c r="A1495" s="100" t="s">
        <v>612</v>
      </c>
      <c r="B1495" s="71">
        <v>10777</v>
      </c>
    </row>
    <row r="1496" spans="1:2" x14ac:dyDescent="0.2">
      <c r="A1496" s="100" t="s">
        <v>611</v>
      </c>
      <c r="B1496" s="71">
        <v>9836</v>
      </c>
    </row>
    <row r="1497" spans="1:2" x14ac:dyDescent="0.2">
      <c r="A1497" s="114" t="s">
        <v>227</v>
      </c>
      <c r="B1497" s="71"/>
    </row>
    <row r="1498" spans="1:2" x14ac:dyDescent="0.2">
      <c r="A1498" s="100" t="s">
        <v>612</v>
      </c>
      <c r="B1498" s="71">
        <v>104635</v>
      </c>
    </row>
    <row r="1499" spans="1:2" x14ac:dyDescent="0.2">
      <c r="A1499" s="100" t="s">
        <v>611</v>
      </c>
      <c r="B1499" s="71">
        <v>103566</v>
      </c>
    </row>
    <row r="1500" spans="1:2" x14ac:dyDescent="0.2">
      <c r="A1500" s="210" t="s">
        <v>624</v>
      </c>
      <c r="B1500" s="71"/>
    </row>
    <row r="1501" spans="1:2" x14ac:dyDescent="0.2">
      <c r="A1501" s="114" t="s">
        <v>41</v>
      </c>
      <c r="B1501" s="71"/>
    </row>
    <row r="1502" spans="1:2" x14ac:dyDescent="0.2">
      <c r="A1502" s="100" t="s">
        <v>612</v>
      </c>
      <c r="B1502" s="71">
        <v>23</v>
      </c>
    </row>
    <row r="1503" spans="1:2" x14ac:dyDescent="0.2">
      <c r="A1503" s="100" t="s">
        <v>611</v>
      </c>
      <c r="B1503" s="71">
        <v>19</v>
      </c>
    </row>
    <row r="1504" spans="1:2" x14ac:dyDescent="0.2">
      <c r="A1504" s="114" t="s">
        <v>608</v>
      </c>
      <c r="B1504" s="71"/>
    </row>
    <row r="1505" spans="1:2" x14ac:dyDescent="0.2">
      <c r="A1505" s="100" t="s">
        <v>612</v>
      </c>
      <c r="B1505" s="71">
        <v>4250</v>
      </c>
    </row>
    <row r="1506" spans="1:2" x14ac:dyDescent="0.2">
      <c r="A1506" s="100" t="s">
        <v>611</v>
      </c>
      <c r="B1506" s="71">
        <v>3888</v>
      </c>
    </row>
    <row r="1507" spans="1:2" x14ac:dyDescent="0.2">
      <c r="A1507" s="114" t="s">
        <v>227</v>
      </c>
      <c r="B1507" s="80"/>
    </row>
    <row r="1508" spans="1:2" x14ac:dyDescent="0.2">
      <c r="A1508" s="115" t="s">
        <v>424</v>
      </c>
      <c r="B1508" s="80">
        <v>22316</v>
      </c>
    </row>
    <row r="1509" spans="1:2" x14ac:dyDescent="0.2">
      <c r="A1509" s="115" t="s">
        <v>425</v>
      </c>
      <c r="B1509" s="80">
        <v>21804</v>
      </c>
    </row>
    <row r="1510" spans="1:2" x14ac:dyDescent="0.2">
      <c r="A1510" s="210" t="s">
        <v>625</v>
      </c>
      <c r="B1510" s="64"/>
    </row>
    <row r="1511" spans="1:2" x14ac:dyDescent="0.2">
      <c r="A1511" s="114" t="s">
        <v>41</v>
      </c>
      <c r="B1511" s="64"/>
    </row>
    <row r="1512" spans="1:2" x14ac:dyDescent="0.2">
      <c r="A1512" s="100" t="s">
        <v>612</v>
      </c>
      <c r="B1512" s="80">
        <v>5</v>
      </c>
    </row>
    <row r="1513" spans="1:2" x14ac:dyDescent="0.2">
      <c r="A1513" s="100" t="s">
        <v>611</v>
      </c>
      <c r="B1513" s="80">
        <v>4</v>
      </c>
    </row>
    <row r="1514" spans="1:2" x14ac:dyDescent="0.2">
      <c r="A1514" s="114" t="s">
        <v>608</v>
      </c>
      <c r="B1514" s="80"/>
    </row>
    <row r="1515" spans="1:2" x14ac:dyDescent="0.2">
      <c r="A1515" s="100" t="s">
        <v>612</v>
      </c>
      <c r="B1515" s="80">
        <v>1974</v>
      </c>
    </row>
    <row r="1516" spans="1:2" x14ac:dyDescent="0.2">
      <c r="A1516" s="100" t="s">
        <v>611</v>
      </c>
      <c r="B1516" s="80">
        <v>1954</v>
      </c>
    </row>
    <row r="1517" spans="1:2" x14ac:dyDescent="0.2">
      <c r="A1517" s="114" t="s">
        <v>227</v>
      </c>
      <c r="B1517" s="80"/>
    </row>
    <row r="1518" spans="1:2" x14ac:dyDescent="0.2">
      <c r="A1518" s="100" t="s">
        <v>612</v>
      </c>
      <c r="B1518" s="80">
        <v>16238</v>
      </c>
    </row>
    <row r="1519" spans="1:2" x14ac:dyDescent="0.2">
      <c r="A1519" s="100" t="s">
        <v>611</v>
      </c>
      <c r="B1519" s="80">
        <v>16200</v>
      </c>
    </row>
    <row r="1520" spans="1:2" x14ac:dyDescent="0.2">
      <c r="A1520" s="210" t="s">
        <v>626</v>
      </c>
      <c r="B1520" s="80"/>
    </row>
    <row r="1521" spans="1:2" x14ac:dyDescent="0.2">
      <c r="A1521" s="114" t="s">
        <v>41</v>
      </c>
      <c r="B1521" s="80"/>
    </row>
    <row r="1522" spans="1:2" x14ac:dyDescent="0.2">
      <c r="A1522" s="100" t="s">
        <v>612</v>
      </c>
      <c r="B1522" s="80">
        <v>9</v>
      </c>
    </row>
    <row r="1523" spans="1:2" x14ac:dyDescent="0.2">
      <c r="A1523" s="100" t="s">
        <v>611</v>
      </c>
      <c r="B1523" s="80">
        <v>5</v>
      </c>
    </row>
    <row r="1524" spans="1:2" x14ac:dyDescent="0.2">
      <c r="A1524" s="114" t="s">
        <v>608</v>
      </c>
      <c r="B1524" s="116"/>
    </row>
    <row r="1525" spans="1:2" x14ac:dyDescent="0.2">
      <c r="A1525" s="100" t="s">
        <v>612</v>
      </c>
      <c r="B1525" s="116">
        <v>160</v>
      </c>
    </row>
    <row r="1526" spans="1:2" x14ac:dyDescent="0.2">
      <c r="A1526" s="100" t="s">
        <v>611</v>
      </c>
      <c r="B1526" s="116">
        <v>116</v>
      </c>
    </row>
    <row r="1527" spans="1:2" x14ac:dyDescent="0.2">
      <c r="A1527" s="114" t="s">
        <v>227</v>
      </c>
      <c r="B1527" s="80"/>
    </row>
    <row r="1528" spans="1:2" x14ac:dyDescent="0.2">
      <c r="A1528" s="100" t="s">
        <v>612</v>
      </c>
      <c r="B1528" s="116">
        <v>6977</v>
      </c>
    </row>
    <row r="1529" spans="1:2" x14ac:dyDescent="0.2">
      <c r="A1529" s="100" t="s">
        <v>611</v>
      </c>
      <c r="B1529" s="116">
        <v>6822</v>
      </c>
    </row>
    <row r="1530" spans="1:2" x14ac:dyDescent="0.2">
      <c r="A1530" s="210" t="s">
        <v>499</v>
      </c>
      <c r="B1530" s="80"/>
    </row>
    <row r="1531" spans="1:2" x14ac:dyDescent="0.2">
      <c r="A1531" s="114" t="s">
        <v>41</v>
      </c>
      <c r="B1531" s="80"/>
    </row>
    <row r="1532" spans="1:2" x14ac:dyDescent="0.2">
      <c r="A1532" s="100" t="s">
        <v>612</v>
      </c>
      <c r="B1532" s="80">
        <v>77</v>
      </c>
    </row>
    <row r="1533" spans="1:2" x14ac:dyDescent="0.2">
      <c r="A1533" s="100" t="s">
        <v>611</v>
      </c>
      <c r="B1533" s="103">
        <v>69</v>
      </c>
    </row>
    <row r="1534" spans="1:2" x14ac:dyDescent="0.2">
      <c r="A1534" s="114" t="s">
        <v>608</v>
      </c>
      <c r="B1534" s="103"/>
    </row>
    <row r="1535" spans="1:2" x14ac:dyDescent="0.2">
      <c r="A1535" s="100" t="s">
        <v>612</v>
      </c>
      <c r="B1535" s="66">
        <v>4393</v>
      </c>
    </row>
    <row r="1536" spans="1:2" x14ac:dyDescent="0.2">
      <c r="A1536" s="100" t="s">
        <v>611</v>
      </c>
      <c r="B1536" s="66">
        <v>3878</v>
      </c>
    </row>
    <row r="1537" spans="1:2" x14ac:dyDescent="0.2">
      <c r="A1537" s="114" t="s">
        <v>227</v>
      </c>
      <c r="B1537" s="30"/>
    </row>
    <row r="1538" spans="1:2" x14ac:dyDescent="0.2">
      <c r="A1538" s="100" t="s">
        <v>612</v>
      </c>
      <c r="B1538" s="66">
        <v>59104</v>
      </c>
    </row>
    <row r="1539" spans="1:2" x14ac:dyDescent="0.2">
      <c r="A1539" s="149" t="s">
        <v>611</v>
      </c>
      <c r="B1539" s="109">
        <v>58740</v>
      </c>
    </row>
    <row r="1540" spans="1:2" x14ac:dyDescent="0.2">
      <c r="A1540" s="30"/>
      <c r="B1540" s="30"/>
    </row>
    <row r="1541" spans="1:2" x14ac:dyDescent="0.2">
      <c r="A1541" s="8" t="s">
        <v>899</v>
      </c>
      <c r="B1541" s="30"/>
    </row>
    <row r="1542" spans="1:2" s="30" customFormat="1" x14ac:dyDescent="0.2">
      <c r="A1542" s="8"/>
    </row>
    <row r="1543" spans="1:2" s="30" customFormat="1" x14ac:dyDescent="0.2">
      <c r="A1543" s="8"/>
    </row>
    <row r="1545" spans="1:2" ht="50.25" customHeight="1" x14ac:dyDescent="0.2">
      <c r="A1545" s="328" t="s">
        <v>1191</v>
      </c>
      <c r="B1545" s="329"/>
    </row>
    <row r="1546" spans="1:2" s="30" customFormat="1" ht="13.5" customHeight="1" x14ac:dyDescent="0.2">
      <c r="A1546" s="56"/>
      <c r="B1546" s="239">
        <v>1956</v>
      </c>
    </row>
    <row r="1547" spans="1:2" x14ac:dyDescent="0.2">
      <c r="A1547" s="87" t="s">
        <v>1119</v>
      </c>
    </row>
    <row r="1548" spans="1:2" x14ac:dyDescent="0.2">
      <c r="A1548" s="43" t="s">
        <v>917</v>
      </c>
    </row>
    <row r="1549" spans="1:2" x14ac:dyDescent="0.2">
      <c r="A1549" s="100" t="s">
        <v>918</v>
      </c>
      <c r="B1549" s="66">
        <v>2473</v>
      </c>
    </row>
    <row r="1550" spans="1:2" x14ac:dyDescent="0.2">
      <c r="A1550" s="100" t="s">
        <v>919</v>
      </c>
      <c r="B1550" s="66">
        <v>1064</v>
      </c>
    </row>
    <row r="1551" spans="1:2" x14ac:dyDescent="0.2">
      <c r="A1551" s="100" t="s">
        <v>920</v>
      </c>
      <c r="B1551" s="66">
        <v>198</v>
      </c>
    </row>
    <row r="1552" spans="1:2" x14ac:dyDescent="0.2">
      <c r="A1552" s="100" t="s">
        <v>921</v>
      </c>
      <c r="B1552" s="66">
        <v>6</v>
      </c>
    </row>
    <row r="1553" spans="1:2" x14ac:dyDescent="0.2">
      <c r="A1553" s="100" t="s">
        <v>922</v>
      </c>
      <c r="B1553" s="66">
        <v>4</v>
      </c>
    </row>
    <row r="1554" spans="1:2" x14ac:dyDescent="0.2">
      <c r="A1554" s="100" t="s">
        <v>923</v>
      </c>
      <c r="B1554" s="66">
        <v>753</v>
      </c>
    </row>
    <row r="1555" spans="1:2" x14ac:dyDescent="0.2">
      <c r="A1555" s="100" t="s">
        <v>385</v>
      </c>
      <c r="B1555" s="66">
        <v>11</v>
      </c>
    </row>
    <row r="1556" spans="1:2" x14ac:dyDescent="0.2">
      <c r="A1556" s="100" t="s">
        <v>386</v>
      </c>
      <c r="B1556" s="66">
        <v>210</v>
      </c>
    </row>
    <row r="1557" spans="1:2" x14ac:dyDescent="0.2">
      <c r="A1557" s="100" t="s">
        <v>924</v>
      </c>
      <c r="B1557" s="66">
        <v>25</v>
      </c>
    </row>
    <row r="1558" spans="1:2" x14ac:dyDescent="0.2">
      <c r="A1558" s="100" t="s">
        <v>393</v>
      </c>
      <c r="B1558" s="66">
        <v>92</v>
      </c>
    </row>
    <row r="1559" spans="1:2" x14ac:dyDescent="0.2">
      <c r="A1559" s="100" t="s">
        <v>925</v>
      </c>
      <c r="B1559" s="66">
        <v>1</v>
      </c>
    </row>
    <row r="1560" spans="1:2" x14ac:dyDescent="0.2">
      <c r="A1560" s="100" t="s">
        <v>926</v>
      </c>
      <c r="B1560" s="66">
        <v>18</v>
      </c>
    </row>
    <row r="1561" spans="1:2" x14ac:dyDescent="0.2">
      <c r="A1561" s="100" t="s">
        <v>389</v>
      </c>
      <c r="B1561" s="66">
        <v>14</v>
      </c>
    </row>
    <row r="1562" spans="1:2" x14ac:dyDescent="0.2">
      <c r="A1562" s="100" t="s">
        <v>927</v>
      </c>
      <c r="B1562" s="66">
        <v>342</v>
      </c>
    </row>
    <row r="1563" spans="1:2" x14ac:dyDescent="0.2">
      <c r="A1563" s="100" t="s">
        <v>928</v>
      </c>
      <c r="B1563" s="66">
        <v>1400</v>
      </c>
    </row>
    <row r="1564" spans="1:2" x14ac:dyDescent="0.2">
      <c r="A1564" s="100" t="s">
        <v>929</v>
      </c>
      <c r="B1564" s="66">
        <v>2587</v>
      </c>
    </row>
    <row r="1565" spans="1:2" x14ac:dyDescent="0.2">
      <c r="A1565" s="100" t="s">
        <v>930</v>
      </c>
      <c r="B1565" s="66">
        <v>3805</v>
      </c>
    </row>
    <row r="1566" spans="1:2" x14ac:dyDescent="0.2">
      <c r="A1566" s="100" t="s">
        <v>931</v>
      </c>
      <c r="B1566" s="66">
        <v>227</v>
      </c>
    </row>
    <row r="1567" spans="1:2" x14ac:dyDescent="0.2">
      <c r="A1567" s="100" t="s">
        <v>932</v>
      </c>
      <c r="B1567" s="66">
        <v>273</v>
      </c>
    </row>
    <row r="1568" spans="1:2" x14ac:dyDescent="0.2">
      <c r="A1568" s="84" t="s">
        <v>933</v>
      </c>
      <c r="B1568" s="66">
        <v>161</v>
      </c>
    </row>
    <row r="1569" spans="1:2" x14ac:dyDescent="0.2">
      <c r="A1569" s="84" t="s">
        <v>934</v>
      </c>
      <c r="B1569" s="66">
        <v>126</v>
      </c>
    </row>
    <row r="1570" spans="1:2" x14ac:dyDescent="0.2">
      <c r="A1570" s="84" t="s">
        <v>935</v>
      </c>
      <c r="B1570" s="66">
        <v>143</v>
      </c>
    </row>
    <row r="1571" spans="1:2" x14ac:dyDescent="0.2">
      <c r="A1571" s="84" t="s">
        <v>936</v>
      </c>
      <c r="B1571" s="66">
        <v>134</v>
      </c>
    </row>
    <row r="1572" spans="1:2" x14ac:dyDescent="0.2">
      <c r="A1572" s="84" t="s">
        <v>937</v>
      </c>
      <c r="B1572" s="66">
        <v>210</v>
      </c>
    </row>
    <row r="1573" spans="1:2" x14ac:dyDescent="0.2">
      <c r="A1573" s="84" t="s">
        <v>938</v>
      </c>
      <c r="B1573" s="66">
        <v>2776</v>
      </c>
    </row>
    <row r="1574" spans="1:2" x14ac:dyDescent="0.2">
      <c r="A1574" s="84" t="s">
        <v>939</v>
      </c>
      <c r="B1574" s="66">
        <v>917</v>
      </c>
    </row>
    <row r="1575" spans="1:2" x14ac:dyDescent="0.2">
      <c r="A1575" s="84" t="s">
        <v>940</v>
      </c>
      <c r="B1575" s="66">
        <v>103</v>
      </c>
    </row>
    <row r="1576" spans="1:2" x14ac:dyDescent="0.2">
      <c r="A1576" s="84" t="s">
        <v>941</v>
      </c>
      <c r="B1576" s="66">
        <v>675</v>
      </c>
    </row>
    <row r="1577" spans="1:2" x14ac:dyDescent="0.2">
      <c r="A1577" s="84" t="s">
        <v>942</v>
      </c>
      <c r="B1577" s="66">
        <v>190</v>
      </c>
    </row>
    <row r="1578" spans="1:2" x14ac:dyDescent="0.2">
      <c r="A1578" s="84" t="s">
        <v>943</v>
      </c>
      <c r="B1578" s="66">
        <v>97</v>
      </c>
    </row>
    <row r="1579" spans="1:2" x14ac:dyDescent="0.2">
      <c r="A1579" s="84" t="s">
        <v>944</v>
      </c>
      <c r="B1579" s="29">
        <v>1039</v>
      </c>
    </row>
    <row r="1580" spans="1:2" x14ac:dyDescent="0.2">
      <c r="A1580" s="84" t="s">
        <v>945</v>
      </c>
      <c r="B1580" s="66">
        <v>59</v>
      </c>
    </row>
    <row r="1581" spans="1:2" x14ac:dyDescent="0.2">
      <c r="A1581" s="84" t="s">
        <v>946</v>
      </c>
      <c r="B1581" s="66">
        <v>2247</v>
      </c>
    </row>
    <row r="1582" spans="1:2" x14ac:dyDescent="0.2">
      <c r="A1582" s="84" t="s">
        <v>947</v>
      </c>
      <c r="B1582" s="66">
        <v>242</v>
      </c>
    </row>
    <row r="1583" spans="1:2" x14ac:dyDescent="0.2">
      <c r="A1583" s="84" t="s">
        <v>948</v>
      </c>
      <c r="B1583" s="29">
        <v>396</v>
      </c>
    </row>
    <row r="1584" spans="1:2" x14ac:dyDescent="0.2">
      <c r="A1584" s="84" t="s">
        <v>949</v>
      </c>
      <c r="B1584" s="66">
        <v>316</v>
      </c>
    </row>
    <row r="1585" spans="1:2" x14ac:dyDescent="0.2">
      <c r="A1585" s="84" t="s">
        <v>950</v>
      </c>
      <c r="B1585" s="66">
        <v>97</v>
      </c>
    </row>
    <row r="1586" spans="1:2" x14ac:dyDescent="0.2">
      <c r="A1586" s="84" t="s">
        <v>951</v>
      </c>
      <c r="B1586" s="66">
        <v>1421</v>
      </c>
    </row>
    <row r="1587" spans="1:2" x14ac:dyDescent="0.2">
      <c r="A1587" s="84" t="s">
        <v>952</v>
      </c>
      <c r="B1587" s="66">
        <v>2479</v>
      </c>
    </row>
    <row r="1588" spans="1:2" x14ac:dyDescent="0.2">
      <c r="A1588" s="84" t="s">
        <v>953</v>
      </c>
      <c r="B1588" s="66">
        <v>8853</v>
      </c>
    </row>
    <row r="1589" spans="1:2" x14ac:dyDescent="0.2">
      <c r="A1589" s="84" t="s">
        <v>954</v>
      </c>
      <c r="B1589" s="66">
        <v>4708</v>
      </c>
    </row>
    <row r="1590" spans="1:2" x14ac:dyDescent="0.2">
      <c r="A1590" s="84" t="s">
        <v>955</v>
      </c>
      <c r="B1590" s="66">
        <v>321</v>
      </c>
    </row>
    <row r="1591" spans="1:2" x14ac:dyDescent="0.2">
      <c r="A1591" s="84" t="s">
        <v>956</v>
      </c>
      <c r="B1591" s="66">
        <v>935</v>
      </c>
    </row>
    <row r="1592" spans="1:2" x14ac:dyDescent="0.2">
      <c r="A1592" s="84" t="s">
        <v>957</v>
      </c>
      <c r="B1592" s="66">
        <v>2009</v>
      </c>
    </row>
    <row r="1593" spans="1:2" x14ac:dyDescent="0.2">
      <c r="A1593" s="84" t="s">
        <v>958</v>
      </c>
      <c r="B1593" s="29">
        <v>323</v>
      </c>
    </row>
    <row r="1594" spans="1:2" x14ac:dyDescent="0.2">
      <c r="A1594" s="84" t="s">
        <v>959</v>
      </c>
      <c r="B1594" s="66">
        <v>1262</v>
      </c>
    </row>
    <row r="1595" spans="1:2" x14ac:dyDescent="0.2">
      <c r="A1595" s="84" t="s">
        <v>960</v>
      </c>
      <c r="B1595" s="66">
        <v>5836</v>
      </c>
    </row>
    <row r="1596" spans="1:2" x14ac:dyDescent="0.2">
      <c r="A1596" s="84" t="s">
        <v>961</v>
      </c>
      <c r="B1596" s="66">
        <v>20502</v>
      </c>
    </row>
    <row r="1597" spans="1:2" x14ac:dyDescent="0.2">
      <c r="A1597" s="84" t="s">
        <v>962</v>
      </c>
      <c r="B1597" s="66">
        <v>4795</v>
      </c>
    </row>
    <row r="1598" spans="1:2" x14ac:dyDescent="0.2">
      <c r="A1598" s="84" t="s">
        <v>963</v>
      </c>
      <c r="B1598" s="66">
        <v>812</v>
      </c>
    </row>
    <row r="1599" spans="1:2" x14ac:dyDescent="0.2">
      <c r="A1599" s="84" t="s">
        <v>964</v>
      </c>
      <c r="B1599" s="66">
        <v>1386</v>
      </c>
    </row>
    <row r="1600" spans="1:2" x14ac:dyDescent="0.2">
      <c r="A1600" s="84" t="s">
        <v>1047</v>
      </c>
      <c r="B1600" s="66">
        <v>648</v>
      </c>
    </row>
    <row r="1601" spans="1:2" x14ac:dyDescent="0.2">
      <c r="A1601" s="84" t="s">
        <v>965</v>
      </c>
      <c r="B1601" s="66">
        <v>1857</v>
      </c>
    </row>
    <row r="1602" spans="1:2" x14ac:dyDescent="0.2">
      <c r="A1602" s="84" t="s">
        <v>966</v>
      </c>
      <c r="B1602" s="66">
        <v>1038</v>
      </c>
    </row>
    <row r="1603" spans="1:2" x14ac:dyDescent="0.2">
      <c r="A1603" s="84" t="s">
        <v>967</v>
      </c>
      <c r="B1603" s="66">
        <v>9022</v>
      </c>
    </row>
    <row r="1604" spans="1:2" x14ac:dyDescent="0.2">
      <c r="A1604" s="84" t="s">
        <v>968</v>
      </c>
      <c r="B1604" s="66">
        <v>2897</v>
      </c>
    </row>
    <row r="1605" spans="1:2" x14ac:dyDescent="0.2">
      <c r="A1605" s="84" t="s">
        <v>969</v>
      </c>
      <c r="B1605" s="66">
        <v>8237</v>
      </c>
    </row>
    <row r="1606" spans="1:2" x14ac:dyDescent="0.2">
      <c r="A1606" s="84" t="s">
        <v>970</v>
      </c>
      <c r="B1606" s="66">
        <v>279</v>
      </c>
    </row>
    <row r="1607" spans="1:2" x14ac:dyDescent="0.2">
      <c r="A1607" s="84" t="s">
        <v>971</v>
      </c>
      <c r="B1607" s="66">
        <f>SUM(B1549:B1606)</f>
        <v>103051</v>
      </c>
    </row>
    <row r="1608" spans="1:2" x14ac:dyDescent="0.2">
      <c r="A1608" s="222" t="s">
        <v>972</v>
      </c>
      <c r="B1608" s="66"/>
    </row>
    <row r="1609" spans="1:2" x14ac:dyDescent="0.2">
      <c r="A1609" s="223" t="s">
        <v>973</v>
      </c>
      <c r="B1609" s="66">
        <v>421</v>
      </c>
    </row>
    <row r="1610" spans="1:2" x14ac:dyDescent="0.2">
      <c r="A1610" s="223" t="s">
        <v>974</v>
      </c>
      <c r="B1610" s="66">
        <v>1163</v>
      </c>
    </row>
    <row r="1611" spans="1:2" x14ac:dyDescent="0.2">
      <c r="A1611" s="208" t="s">
        <v>975</v>
      </c>
      <c r="B1611" s="80">
        <f>B1607+B1609+B1610</f>
        <v>104635</v>
      </c>
    </row>
    <row r="1612" spans="1:2" x14ac:dyDescent="0.2">
      <c r="A1612" s="224"/>
    </row>
    <row r="1613" spans="1:2" x14ac:dyDescent="0.2">
      <c r="A1613" s="224" t="s">
        <v>1064</v>
      </c>
    </row>
    <row r="1614" spans="1:2" x14ac:dyDescent="0.2">
      <c r="A1614" s="43" t="s">
        <v>917</v>
      </c>
      <c r="B1614" s="30"/>
    </row>
    <row r="1615" spans="1:2" x14ac:dyDescent="0.2">
      <c r="A1615" s="100" t="s">
        <v>918</v>
      </c>
      <c r="B1615" s="66">
        <v>1988</v>
      </c>
    </row>
    <row r="1616" spans="1:2" x14ac:dyDescent="0.2">
      <c r="A1616" s="100" t="s">
        <v>919</v>
      </c>
      <c r="B1616" s="66">
        <v>1054</v>
      </c>
    </row>
    <row r="1617" spans="1:2" x14ac:dyDescent="0.2">
      <c r="A1617" s="100" t="s">
        <v>920</v>
      </c>
      <c r="B1617" s="66">
        <v>197</v>
      </c>
    </row>
    <row r="1618" spans="1:2" x14ac:dyDescent="0.2">
      <c r="A1618" s="100" t="s">
        <v>921</v>
      </c>
      <c r="B1618" s="66">
        <v>6</v>
      </c>
    </row>
    <row r="1619" spans="1:2" x14ac:dyDescent="0.2">
      <c r="A1619" s="100" t="s">
        <v>922</v>
      </c>
      <c r="B1619" s="66">
        <v>4</v>
      </c>
    </row>
    <row r="1620" spans="1:2" x14ac:dyDescent="0.2">
      <c r="A1620" s="100" t="s">
        <v>923</v>
      </c>
      <c r="B1620" s="66">
        <v>753</v>
      </c>
    </row>
    <row r="1621" spans="1:2" x14ac:dyDescent="0.2">
      <c r="A1621" s="100" t="s">
        <v>385</v>
      </c>
      <c r="B1621" s="66">
        <v>11</v>
      </c>
    </row>
    <row r="1622" spans="1:2" x14ac:dyDescent="0.2">
      <c r="A1622" s="100" t="s">
        <v>386</v>
      </c>
      <c r="B1622" s="66">
        <v>210</v>
      </c>
    </row>
    <row r="1623" spans="1:2" x14ac:dyDescent="0.2">
      <c r="A1623" s="100" t="s">
        <v>924</v>
      </c>
      <c r="B1623" s="66">
        <v>24</v>
      </c>
    </row>
    <row r="1624" spans="1:2" x14ac:dyDescent="0.2">
      <c r="A1624" s="100" t="s">
        <v>393</v>
      </c>
      <c r="B1624" s="66">
        <v>92</v>
      </c>
    </row>
    <row r="1625" spans="1:2" x14ac:dyDescent="0.2">
      <c r="A1625" s="100" t="s">
        <v>925</v>
      </c>
      <c r="B1625" s="66">
        <v>1</v>
      </c>
    </row>
    <row r="1626" spans="1:2" x14ac:dyDescent="0.2">
      <c r="A1626" s="100" t="s">
        <v>926</v>
      </c>
      <c r="B1626" s="66">
        <v>18</v>
      </c>
    </row>
    <row r="1627" spans="1:2" x14ac:dyDescent="0.2">
      <c r="A1627" s="100" t="s">
        <v>389</v>
      </c>
      <c r="B1627" s="66">
        <v>12</v>
      </c>
    </row>
    <row r="1628" spans="1:2" x14ac:dyDescent="0.2">
      <c r="A1628" s="100" t="s">
        <v>927</v>
      </c>
      <c r="B1628" s="66">
        <v>341</v>
      </c>
    </row>
    <row r="1629" spans="1:2" x14ac:dyDescent="0.2">
      <c r="A1629" s="100" t="s">
        <v>928</v>
      </c>
      <c r="B1629" s="66">
        <v>1396</v>
      </c>
    </row>
    <row r="1630" spans="1:2" x14ac:dyDescent="0.2">
      <c r="A1630" s="100" t="s">
        <v>929</v>
      </c>
      <c r="B1630" s="66">
        <v>2583</v>
      </c>
    </row>
    <row r="1631" spans="1:2" x14ac:dyDescent="0.2">
      <c r="A1631" s="100" t="s">
        <v>930</v>
      </c>
      <c r="B1631" s="66">
        <v>3802</v>
      </c>
    </row>
    <row r="1632" spans="1:2" x14ac:dyDescent="0.2">
      <c r="A1632" s="100" t="s">
        <v>931</v>
      </c>
      <c r="B1632" s="66">
        <v>222</v>
      </c>
    </row>
    <row r="1633" spans="1:2" x14ac:dyDescent="0.2">
      <c r="A1633" s="100" t="s">
        <v>932</v>
      </c>
      <c r="B1633" s="66">
        <v>273</v>
      </c>
    </row>
    <row r="1634" spans="1:2" x14ac:dyDescent="0.2">
      <c r="A1634" s="84" t="s">
        <v>933</v>
      </c>
      <c r="B1634" s="66">
        <v>161</v>
      </c>
    </row>
    <row r="1635" spans="1:2" x14ac:dyDescent="0.2">
      <c r="A1635" s="84" t="s">
        <v>934</v>
      </c>
      <c r="B1635" s="66">
        <v>96</v>
      </c>
    </row>
    <row r="1636" spans="1:2" x14ac:dyDescent="0.2">
      <c r="A1636" s="84" t="s">
        <v>935</v>
      </c>
      <c r="B1636" s="66">
        <v>141</v>
      </c>
    </row>
    <row r="1637" spans="1:2" x14ac:dyDescent="0.2">
      <c r="A1637" s="84" t="s">
        <v>936</v>
      </c>
      <c r="B1637" s="66">
        <v>131</v>
      </c>
    </row>
    <row r="1638" spans="1:2" x14ac:dyDescent="0.2">
      <c r="A1638" s="84" t="s">
        <v>937</v>
      </c>
      <c r="B1638" s="66">
        <v>199</v>
      </c>
    </row>
    <row r="1639" spans="1:2" x14ac:dyDescent="0.2">
      <c r="A1639" s="84" t="s">
        <v>938</v>
      </c>
      <c r="B1639" s="66">
        <v>2773</v>
      </c>
    </row>
    <row r="1640" spans="1:2" x14ac:dyDescent="0.2">
      <c r="A1640" s="84" t="s">
        <v>939</v>
      </c>
      <c r="B1640" s="66">
        <v>916</v>
      </c>
    </row>
    <row r="1641" spans="1:2" x14ac:dyDescent="0.2">
      <c r="A1641" s="84" t="s">
        <v>940</v>
      </c>
      <c r="B1641" s="66">
        <v>103</v>
      </c>
    </row>
    <row r="1642" spans="1:2" x14ac:dyDescent="0.2">
      <c r="A1642" s="84" t="s">
        <v>941</v>
      </c>
      <c r="B1642" s="66">
        <v>673</v>
      </c>
    </row>
    <row r="1643" spans="1:2" x14ac:dyDescent="0.2">
      <c r="A1643" s="84" t="s">
        <v>942</v>
      </c>
      <c r="B1643" s="66">
        <v>176</v>
      </c>
    </row>
    <row r="1644" spans="1:2" x14ac:dyDescent="0.2">
      <c r="A1644" s="84" t="s">
        <v>943</v>
      </c>
      <c r="B1644" s="66">
        <v>92</v>
      </c>
    </row>
    <row r="1645" spans="1:2" x14ac:dyDescent="0.2">
      <c r="A1645" s="84" t="s">
        <v>944</v>
      </c>
      <c r="B1645" s="29">
        <v>1037</v>
      </c>
    </row>
    <row r="1646" spans="1:2" x14ac:dyDescent="0.2">
      <c r="A1646" s="84" t="s">
        <v>945</v>
      </c>
      <c r="B1646" s="66">
        <v>55</v>
      </c>
    </row>
    <row r="1647" spans="1:2" x14ac:dyDescent="0.2">
      <c r="A1647" s="84" t="s">
        <v>946</v>
      </c>
      <c r="B1647" s="66">
        <v>2240</v>
      </c>
    </row>
    <row r="1648" spans="1:2" x14ac:dyDescent="0.2">
      <c r="A1648" s="84" t="s">
        <v>947</v>
      </c>
      <c r="B1648" s="66">
        <v>189</v>
      </c>
    </row>
    <row r="1649" spans="1:2" x14ac:dyDescent="0.2">
      <c r="A1649" s="84" t="s">
        <v>948</v>
      </c>
      <c r="B1649" s="29">
        <v>383</v>
      </c>
    </row>
    <row r="1650" spans="1:2" x14ac:dyDescent="0.2">
      <c r="A1650" s="84" t="s">
        <v>949</v>
      </c>
      <c r="B1650" s="66">
        <v>289</v>
      </c>
    </row>
    <row r="1651" spans="1:2" x14ac:dyDescent="0.2">
      <c r="A1651" s="84" t="s">
        <v>950</v>
      </c>
      <c r="B1651" s="66">
        <v>97</v>
      </c>
    </row>
    <row r="1652" spans="1:2" x14ac:dyDescent="0.2">
      <c r="A1652" s="84" t="s">
        <v>951</v>
      </c>
      <c r="B1652" s="66">
        <v>1412</v>
      </c>
    </row>
    <row r="1653" spans="1:2" x14ac:dyDescent="0.2">
      <c r="A1653" s="84" t="s">
        <v>952</v>
      </c>
      <c r="B1653" s="66">
        <v>2414</v>
      </c>
    </row>
    <row r="1654" spans="1:2" x14ac:dyDescent="0.2">
      <c r="A1654" s="84" t="s">
        <v>953</v>
      </c>
      <c r="B1654" s="66">
        <v>8851</v>
      </c>
    </row>
    <row r="1655" spans="1:2" x14ac:dyDescent="0.2">
      <c r="A1655" s="84" t="s">
        <v>954</v>
      </c>
      <c r="B1655" s="66">
        <v>4706</v>
      </c>
    </row>
    <row r="1656" spans="1:2" x14ac:dyDescent="0.2">
      <c r="A1656" s="84" t="s">
        <v>955</v>
      </c>
      <c r="B1656" s="66">
        <v>298</v>
      </c>
    </row>
    <row r="1657" spans="1:2" x14ac:dyDescent="0.2">
      <c r="A1657" s="84" t="s">
        <v>956</v>
      </c>
      <c r="B1657" s="66">
        <v>931</v>
      </c>
    </row>
    <row r="1658" spans="1:2" x14ac:dyDescent="0.2">
      <c r="A1658" s="84" t="s">
        <v>957</v>
      </c>
      <c r="B1658" s="66">
        <v>1990</v>
      </c>
    </row>
    <row r="1659" spans="1:2" x14ac:dyDescent="0.2">
      <c r="A1659" s="84" t="s">
        <v>958</v>
      </c>
      <c r="B1659" s="29">
        <v>322</v>
      </c>
    </row>
    <row r="1660" spans="1:2" x14ac:dyDescent="0.2">
      <c r="A1660" s="84" t="s">
        <v>959</v>
      </c>
      <c r="B1660" s="66">
        <v>1262</v>
      </c>
    </row>
    <row r="1661" spans="1:2" x14ac:dyDescent="0.2">
      <c r="A1661" s="84" t="s">
        <v>960</v>
      </c>
      <c r="B1661" s="66">
        <v>5823</v>
      </c>
    </row>
    <row r="1662" spans="1:2" x14ac:dyDescent="0.2">
      <c r="A1662" s="84" t="s">
        <v>961</v>
      </c>
      <c r="B1662" s="66">
        <v>20405</v>
      </c>
    </row>
    <row r="1663" spans="1:2" x14ac:dyDescent="0.2">
      <c r="A1663" s="84" t="s">
        <v>962</v>
      </c>
      <c r="B1663" s="66">
        <v>4781</v>
      </c>
    </row>
    <row r="1664" spans="1:2" x14ac:dyDescent="0.2">
      <c r="A1664" s="84" t="s">
        <v>963</v>
      </c>
      <c r="B1664" s="66">
        <v>806</v>
      </c>
    </row>
    <row r="1665" spans="1:2" x14ac:dyDescent="0.2">
      <c r="A1665" s="84" t="s">
        <v>964</v>
      </c>
      <c r="B1665" s="66">
        <v>1385</v>
      </c>
    </row>
    <row r="1666" spans="1:2" x14ac:dyDescent="0.2">
      <c r="A1666" s="84" t="s">
        <v>1047</v>
      </c>
      <c r="B1666" s="66">
        <v>636</v>
      </c>
    </row>
    <row r="1667" spans="1:2" x14ac:dyDescent="0.2">
      <c r="A1667" s="84" t="s">
        <v>965</v>
      </c>
      <c r="B1667" s="66">
        <v>1853</v>
      </c>
    </row>
    <row r="1668" spans="1:2" x14ac:dyDescent="0.2">
      <c r="A1668" s="84" t="s">
        <v>966</v>
      </c>
      <c r="B1668" s="66">
        <v>1037</v>
      </c>
    </row>
    <row r="1669" spans="1:2" x14ac:dyDescent="0.2">
      <c r="A1669" s="84" t="s">
        <v>967</v>
      </c>
      <c r="B1669" s="66">
        <v>8950</v>
      </c>
    </row>
    <row r="1670" spans="1:2" x14ac:dyDescent="0.2">
      <c r="A1670" s="84" t="s">
        <v>968</v>
      </c>
      <c r="B1670" s="66">
        <v>2896</v>
      </c>
    </row>
    <row r="1671" spans="1:2" x14ac:dyDescent="0.2">
      <c r="A1671" s="84" t="s">
        <v>969</v>
      </c>
      <c r="B1671" s="66">
        <v>8207</v>
      </c>
    </row>
    <row r="1672" spans="1:2" x14ac:dyDescent="0.2">
      <c r="A1672" s="84" t="s">
        <v>970</v>
      </c>
      <c r="B1672" s="66">
        <v>279</v>
      </c>
    </row>
    <row r="1673" spans="1:2" x14ac:dyDescent="0.2">
      <c r="A1673" s="84" t="s">
        <v>971</v>
      </c>
      <c r="B1673" s="66">
        <f>SUM(B1615:B1672)</f>
        <v>101982</v>
      </c>
    </row>
    <row r="1674" spans="1:2" x14ac:dyDescent="0.2">
      <c r="A1674" s="222" t="s">
        <v>972</v>
      </c>
      <c r="B1674" s="66"/>
    </row>
    <row r="1675" spans="1:2" x14ac:dyDescent="0.2">
      <c r="A1675" s="223" t="s">
        <v>973</v>
      </c>
      <c r="B1675" s="66">
        <v>421</v>
      </c>
    </row>
    <row r="1676" spans="1:2" x14ac:dyDescent="0.2">
      <c r="A1676" s="223" t="s">
        <v>974</v>
      </c>
      <c r="B1676" s="66">
        <v>1163</v>
      </c>
    </row>
    <row r="1677" spans="1:2" x14ac:dyDescent="0.2">
      <c r="A1677" s="140" t="s">
        <v>975</v>
      </c>
      <c r="B1677" s="109">
        <f>B1673+B1675+B1676</f>
        <v>103566</v>
      </c>
    </row>
    <row r="1679" spans="1:2" x14ac:dyDescent="0.2">
      <c r="A1679" s="8" t="s">
        <v>899</v>
      </c>
    </row>
    <row r="1680" spans="1:2" s="30" customFormat="1" x14ac:dyDescent="0.2">
      <c r="A1680" s="8"/>
    </row>
    <row r="1681" spans="1:2" s="30" customFormat="1" x14ac:dyDescent="0.2">
      <c r="A1681" s="8"/>
    </row>
    <row r="1683" spans="1:2" ht="35.25" customHeight="1" x14ac:dyDescent="0.25">
      <c r="A1683" s="327" t="s">
        <v>1192</v>
      </c>
      <c r="B1683" s="315"/>
    </row>
    <row r="1684" spans="1:2" x14ac:dyDescent="0.2">
      <c r="A1684" s="56"/>
      <c r="B1684" s="239">
        <v>1956</v>
      </c>
    </row>
    <row r="1685" spans="1:2" x14ac:dyDescent="0.2">
      <c r="A1685" s="224" t="s">
        <v>1016</v>
      </c>
    </row>
    <row r="1686" spans="1:2" x14ac:dyDescent="0.2">
      <c r="A1686" s="84" t="s">
        <v>434</v>
      </c>
      <c r="B1686" s="66">
        <f>B1689+B1693+B1696+B1699+B1702+B1705+B1708+B1711+B1714+B1717+B1720+B1723+B1726</f>
        <v>11413</v>
      </c>
    </row>
    <row r="1687" spans="1:2" x14ac:dyDescent="0.2">
      <c r="A1687" s="84" t="s">
        <v>976</v>
      </c>
      <c r="B1687" s="66">
        <f>B1690+B1694+B1697+B1700+B1703+B1706+B1709+B1712+B1715+B1718+B1721+B1724+B1727</f>
        <v>11382</v>
      </c>
    </row>
    <row r="1688" spans="1:2" x14ac:dyDescent="0.2">
      <c r="A1688" t="s">
        <v>977</v>
      </c>
      <c r="B1688" s="66"/>
    </row>
    <row r="1689" spans="1:2" x14ac:dyDescent="0.2">
      <c r="A1689" s="82" t="s">
        <v>978</v>
      </c>
      <c r="B1689" s="66">
        <v>1218</v>
      </c>
    </row>
    <row r="1690" spans="1:2" x14ac:dyDescent="0.2">
      <c r="A1690" s="84" t="s">
        <v>434</v>
      </c>
      <c r="B1690" s="66">
        <v>1214</v>
      </c>
    </row>
    <row r="1691" spans="1:2" x14ac:dyDescent="0.2">
      <c r="A1691" s="84" t="s">
        <v>976</v>
      </c>
      <c r="B1691" s="66"/>
    </row>
    <row r="1692" spans="1:2" x14ac:dyDescent="0.2">
      <c r="A1692" s="82" t="s">
        <v>979</v>
      </c>
      <c r="B1692" s="66"/>
    </row>
    <row r="1693" spans="1:2" x14ac:dyDescent="0.2">
      <c r="A1693" s="84" t="s">
        <v>434</v>
      </c>
      <c r="B1693" s="66">
        <v>278</v>
      </c>
    </row>
    <row r="1694" spans="1:2" x14ac:dyDescent="0.2">
      <c r="A1694" s="84" t="s">
        <v>976</v>
      </c>
      <c r="B1694" s="66">
        <v>278</v>
      </c>
    </row>
    <row r="1695" spans="1:2" x14ac:dyDescent="0.2">
      <c r="A1695" s="82" t="s">
        <v>980</v>
      </c>
      <c r="B1695" s="66"/>
    </row>
    <row r="1696" spans="1:2" x14ac:dyDescent="0.2">
      <c r="A1696" s="84" t="s">
        <v>434</v>
      </c>
      <c r="B1696" s="66">
        <v>122</v>
      </c>
    </row>
    <row r="1697" spans="1:2" x14ac:dyDescent="0.2">
      <c r="A1697" s="84" t="s">
        <v>976</v>
      </c>
      <c r="B1697" s="66">
        <v>121</v>
      </c>
    </row>
    <row r="1698" spans="1:2" x14ac:dyDescent="0.2">
      <c r="A1698" s="82" t="s">
        <v>981</v>
      </c>
      <c r="B1698" s="66"/>
    </row>
    <row r="1699" spans="1:2" x14ac:dyDescent="0.2">
      <c r="A1699" s="84" t="s">
        <v>434</v>
      </c>
      <c r="B1699" s="66">
        <v>4302</v>
      </c>
    </row>
    <row r="1700" spans="1:2" x14ac:dyDescent="0.2">
      <c r="A1700" s="84" t="s">
        <v>976</v>
      </c>
      <c r="B1700" s="66">
        <v>4297</v>
      </c>
    </row>
    <row r="1701" spans="1:2" x14ac:dyDescent="0.2">
      <c r="A1701" s="82" t="s">
        <v>982</v>
      </c>
      <c r="B1701" s="66"/>
    </row>
    <row r="1702" spans="1:2" x14ac:dyDescent="0.2">
      <c r="A1702" s="84" t="s">
        <v>434</v>
      </c>
      <c r="B1702" s="66">
        <v>74</v>
      </c>
    </row>
    <row r="1703" spans="1:2" x14ac:dyDescent="0.2">
      <c r="A1703" s="84" t="s">
        <v>976</v>
      </c>
      <c r="B1703" s="66">
        <v>74</v>
      </c>
    </row>
    <row r="1704" spans="1:2" x14ac:dyDescent="0.2">
      <c r="A1704" s="82" t="s">
        <v>983</v>
      </c>
      <c r="B1704" s="66"/>
    </row>
    <row r="1705" spans="1:2" x14ac:dyDescent="0.2">
      <c r="A1705" s="84" t="s">
        <v>434</v>
      </c>
      <c r="B1705" s="66">
        <v>41</v>
      </c>
    </row>
    <row r="1706" spans="1:2" x14ac:dyDescent="0.2">
      <c r="A1706" s="84" t="s">
        <v>976</v>
      </c>
      <c r="B1706" s="66">
        <v>41</v>
      </c>
    </row>
    <row r="1707" spans="1:2" x14ac:dyDescent="0.2">
      <c r="A1707" s="82" t="s">
        <v>984</v>
      </c>
      <c r="B1707" s="66"/>
    </row>
    <row r="1708" spans="1:2" x14ac:dyDescent="0.2">
      <c r="A1708" s="84" t="s">
        <v>434</v>
      </c>
      <c r="B1708" s="66">
        <v>306</v>
      </c>
    </row>
    <row r="1709" spans="1:2" x14ac:dyDescent="0.2">
      <c r="A1709" s="84" t="s">
        <v>976</v>
      </c>
      <c r="B1709" s="66">
        <v>304</v>
      </c>
    </row>
    <row r="1710" spans="1:2" x14ac:dyDescent="0.2">
      <c r="A1710" s="82" t="s">
        <v>985</v>
      </c>
      <c r="B1710" s="66"/>
    </row>
    <row r="1711" spans="1:2" x14ac:dyDescent="0.2">
      <c r="A1711" s="84" t="s">
        <v>434</v>
      </c>
      <c r="B1711" s="66">
        <v>31</v>
      </c>
    </row>
    <row r="1712" spans="1:2" x14ac:dyDescent="0.2">
      <c r="A1712" s="84" t="s">
        <v>976</v>
      </c>
      <c r="B1712" s="66">
        <v>31</v>
      </c>
    </row>
    <row r="1713" spans="1:2" x14ac:dyDescent="0.2">
      <c r="A1713" s="82" t="s">
        <v>986</v>
      </c>
      <c r="B1713" s="66"/>
    </row>
    <row r="1714" spans="1:2" x14ac:dyDescent="0.2">
      <c r="A1714" s="84" t="s">
        <v>434</v>
      </c>
      <c r="B1714" s="66">
        <v>2</v>
      </c>
    </row>
    <row r="1715" spans="1:2" x14ac:dyDescent="0.2">
      <c r="A1715" s="84" t="s">
        <v>976</v>
      </c>
      <c r="B1715" s="66">
        <v>2</v>
      </c>
    </row>
    <row r="1716" spans="1:2" x14ac:dyDescent="0.2">
      <c r="A1716" s="82" t="s">
        <v>987</v>
      </c>
      <c r="B1716" s="66"/>
    </row>
    <row r="1717" spans="1:2" x14ac:dyDescent="0.2">
      <c r="A1717" s="84" t="s">
        <v>434</v>
      </c>
      <c r="B1717" s="66">
        <v>4760</v>
      </c>
    </row>
    <row r="1718" spans="1:2" x14ac:dyDescent="0.2">
      <c r="A1718" s="84" t="s">
        <v>976</v>
      </c>
      <c r="B1718" s="66">
        <v>4741</v>
      </c>
    </row>
    <row r="1719" spans="1:2" x14ac:dyDescent="0.2">
      <c r="A1719" s="82" t="s">
        <v>988</v>
      </c>
      <c r="B1719" s="66"/>
    </row>
    <row r="1720" spans="1:2" x14ac:dyDescent="0.2">
      <c r="A1720" s="84" t="s">
        <v>434</v>
      </c>
      <c r="B1720" s="66">
        <v>27</v>
      </c>
    </row>
    <row r="1721" spans="1:2" x14ac:dyDescent="0.2">
      <c r="A1721" s="84" t="s">
        <v>976</v>
      </c>
      <c r="B1721" s="66">
        <v>27</v>
      </c>
    </row>
    <row r="1722" spans="1:2" x14ac:dyDescent="0.2">
      <c r="A1722" s="82" t="s">
        <v>989</v>
      </c>
      <c r="B1722" s="66"/>
    </row>
    <row r="1723" spans="1:2" x14ac:dyDescent="0.2">
      <c r="A1723" s="84" t="s">
        <v>434</v>
      </c>
      <c r="B1723" s="66">
        <v>249</v>
      </c>
    </row>
    <row r="1724" spans="1:2" x14ac:dyDescent="0.2">
      <c r="A1724" s="84" t="s">
        <v>976</v>
      </c>
      <c r="B1724" s="66">
        <v>249</v>
      </c>
    </row>
    <row r="1725" spans="1:2" x14ac:dyDescent="0.2">
      <c r="A1725" s="82" t="s">
        <v>990</v>
      </c>
      <c r="B1725" s="66"/>
    </row>
    <row r="1726" spans="1:2" x14ac:dyDescent="0.2">
      <c r="A1726" s="84" t="s">
        <v>434</v>
      </c>
      <c r="B1726" s="66">
        <v>3</v>
      </c>
    </row>
    <row r="1727" spans="1:2" x14ac:dyDescent="0.2">
      <c r="A1727" s="208" t="s">
        <v>976</v>
      </c>
      <c r="B1727" s="80">
        <v>3</v>
      </c>
    </row>
    <row r="1728" spans="1:2" s="30" customFormat="1" x14ac:dyDescent="0.2">
      <c r="A1728" s="208"/>
      <c r="B1728" s="80"/>
    </row>
    <row r="1729" spans="1:2" x14ac:dyDescent="0.2">
      <c r="A1729" s="224" t="s">
        <v>1017</v>
      </c>
      <c r="B1729" s="66"/>
    </row>
    <row r="1730" spans="1:2" x14ac:dyDescent="0.2">
      <c r="A1730" s="84" t="s">
        <v>434</v>
      </c>
      <c r="B1730" s="66">
        <f>B1734+B1737+B1740+B1743+B1746+B1749+B1752+B1755+B1758+B1761+B1764+B1767+B1770</f>
        <v>11413</v>
      </c>
    </row>
    <row r="1731" spans="1:2" x14ac:dyDescent="0.2">
      <c r="A1731" s="84" t="s">
        <v>976</v>
      </c>
      <c r="B1731" s="66">
        <f>B1735+B1738+B1741+B1744+B1747+B1750+B1753+B1756+B1759+B1762+B1765+B1768++B1771</f>
        <v>11382</v>
      </c>
    </row>
    <row r="1732" spans="1:2" x14ac:dyDescent="0.2">
      <c r="A1732" s="30" t="s">
        <v>991</v>
      </c>
      <c r="B1732" s="66"/>
    </row>
    <row r="1733" spans="1:2" x14ac:dyDescent="0.2">
      <c r="A1733" s="82" t="s">
        <v>992</v>
      </c>
      <c r="B1733" s="66"/>
    </row>
    <row r="1734" spans="1:2" x14ac:dyDescent="0.2">
      <c r="A1734" s="84" t="s">
        <v>434</v>
      </c>
      <c r="B1734" s="66">
        <v>230</v>
      </c>
    </row>
    <row r="1735" spans="1:2" x14ac:dyDescent="0.2">
      <c r="A1735" s="84" t="s">
        <v>976</v>
      </c>
      <c r="B1735" s="66">
        <v>229</v>
      </c>
    </row>
    <row r="1736" spans="1:2" x14ac:dyDescent="0.2">
      <c r="A1736" s="82" t="s">
        <v>993</v>
      </c>
      <c r="B1736" s="66"/>
    </row>
    <row r="1737" spans="1:2" x14ac:dyDescent="0.2">
      <c r="A1737" s="84" t="s">
        <v>434</v>
      </c>
      <c r="B1737" s="66">
        <v>256</v>
      </c>
    </row>
    <row r="1738" spans="1:2" x14ac:dyDescent="0.2">
      <c r="A1738" s="84" t="s">
        <v>976</v>
      </c>
      <c r="B1738" s="66">
        <v>256</v>
      </c>
    </row>
    <row r="1739" spans="1:2" x14ac:dyDescent="0.2">
      <c r="A1739" s="82" t="s">
        <v>994</v>
      </c>
      <c r="B1739" s="66"/>
    </row>
    <row r="1740" spans="1:2" x14ac:dyDescent="0.2">
      <c r="A1740" s="84" t="s">
        <v>434</v>
      </c>
      <c r="B1740" s="66">
        <v>4178</v>
      </c>
    </row>
    <row r="1741" spans="1:2" x14ac:dyDescent="0.2">
      <c r="A1741" s="84" t="s">
        <v>976</v>
      </c>
      <c r="B1741" s="66">
        <v>4172</v>
      </c>
    </row>
    <row r="1742" spans="1:2" x14ac:dyDescent="0.2">
      <c r="A1742" s="82" t="s">
        <v>995</v>
      </c>
      <c r="B1742" s="66"/>
    </row>
    <row r="1743" spans="1:2" x14ac:dyDescent="0.2">
      <c r="A1743" s="84" t="s">
        <v>434</v>
      </c>
      <c r="B1743" s="66">
        <v>364</v>
      </c>
    </row>
    <row r="1744" spans="1:2" x14ac:dyDescent="0.2">
      <c r="A1744" s="84" t="s">
        <v>976</v>
      </c>
      <c r="B1744" s="66">
        <v>363</v>
      </c>
    </row>
    <row r="1745" spans="1:2" x14ac:dyDescent="0.2">
      <c r="A1745" s="82" t="s">
        <v>996</v>
      </c>
      <c r="B1745" s="66"/>
    </row>
    <row r="1746" spans="1:2" x14ac:dyDescent="0.2">
      <c r="A1746" s="84" t="s">
        <v>434</v>
      </c>
      <c r="B1746" s="66">
        <v>169</v>
      </c>
    </row>
    <row r="1747" spans="1:2" x14ac:dyDescent="0.2">
      <c r="A1747" s="84" t="s">
        <v>976</v>
      </c>
      <c r="B1747" s="66">
        <v>167</v>
      </c>
    </row>
    <row r="1748" spans="1:2" x14ac:dyDescent="0.2">
      <c r="A1748" s="82" t="s">
        <v>997</v>
      </c>
      <c r="B1748" s="66"/>
    </row>
    <row r="1749" spans="1:2" x14ac:dyDescent="0.2">
      <c r="A1749" s="84" t="s">
        <v>434</v>
      </c>
      <c r="B1749" s="66">
        <v>857</v>
      </c>
    </row>
    <row r="1750" spans="1:2" x14ac:dyDescent="0.2">
      <c r="A1750" s="84" t="s">
        <v>976</v>
      </c>
      <c r="B1750" s="66">
        <v>853</v>
      </c>
    </row>
    <row r="1751" spans="1:2" x14ac:dyDescent="0.2">
      <c r="A1751" s="82" t="s">
        <v>998</v>
      </c>
      <c r="B1751" s="66"/>
    </row>
    <row r="1752" spans="1:2" x14ac:dyDescent="0.2">
      <c r="A1752" s="84" t="s">
        <v>434</v>
      </c>
      <c r="B1752" s="66">
        <v>42</v>
      </c>
    </row>
    <row r="1753" spans="1:2" x14ac:dyDescent="0.2">
      <c r="A1753" s="84" t="s">
        <v>976</v>
      </c>
      <c r="B1753" s="66">
        <v>42</v>
      </c>
    </row>
    <row r="1754" spans="1:2" x14ac:dyDescent="0.2">
      <c r="A1754" s="82" t="s">
        <v>999</v>
      </c>
      <c r="B1754" s="66"/>
    </row>
    <row r="1755" spans="1:2" x14ac:dyDescent="0.2">
      <c r="A1755" s="84" t="s">
        <v>434</v>
      </c>
      <c r="B1755" s="66">
        <v>2183</v>
      </c>
    </row>
    <row r="1756" spans="1:2" x14ac:dyDescent="0.2">
      <c r="A1756" s="84" t="s">
        <v>976</v>
      </c>
      <c r="B1756" s="66">
        <v>2175</v>
      </c>
    </row>
    <row r="1757" spans="1:2" x14ac:dyDescent="0.2">
      <c r="A1757" s="82" t="s">
        <v>1000</v>
      </c>
      <c r="B1757" s="66"/>
    </row>
    <row r="1758" spans="1:2" x14ac:dyDescent="0.2">
      <c r="A1758" s="84" t="s">
        <v>434</v>
      </c>
      <c r="B1758" s="66">
        <v>1239</v>
      </c>
    </row>
    <row r="1759" spans="1:2" x14ac:dyDescent="0.2">
      <c r="A1759" s="84" t="s">
        <v>976</v>
      </c>
      <c r="B1759" s="66">
        <v>1237</v>
      </c>
    </row>
    <row r="1760" spans="1:2" x14ac:dyDescent="0.2">
      <c r="A1760" s="82" t="s">
        <v>1001</v>
      </c>
      <c r="B1760" s="66"/>
    </row>
    <row r="1761" spans="1:2" x14ac:dyDescent="0.2">
      <c r="A1761" s="84" t="s">
        <v>434</v>
      </c>
      <c r="B1761" s="66">
        <v>294</v>
      </c>
    </row>
    <row r="1762" spans="1:2" x14ac:dyDescent="0.2">
      <c r="A1762" s="84" t="s">
        <v>976</v>
      </c>
      <c r="B1762" s="66">
        <v>294</v>
      </c>
    </row>
    <row r="1763" spans="1:2" x14ac:dyDescent="0.2">
      <c r="A1763" s="82" t="s">
        <v>1002</v>
      </c>
      <c r="B1763" s="66"/>
    </row>
    <row r="1764" spans="1:2" x14ac:dyDescent="0.2">
      <c r="A1764" s="84" t="s">
        <v>434</v>
      </c>
      <c r="B1764" s="66">
        <v>376</v>
      </c>
    </row>
    <row r="1765" spans="1:2" x14ac:dyDescent="0.2">
      <c r="A1765" s="84" t="s">
        <v>976</v>
      </c>
      <c r="B1765" s="66">
        <v>374</v>
      </c>
    </row>
    <row r="1766" spans="1:2" x14ac:dyDescent="0.2">
      <c r="A1766" s="82" t="s">
        <v>1003</v>
      </c>
      <c r="B1766" s="66"/>
    </row>
    <row r="1767" spans="1:2" x14ac:dyDescent="0.2">
      <c r="A1767" s="84" t="s">
        <v>434</v>
      </c>
      <c r="B1767" s="66">
        <v>144</v>
      </c>
    </row>
    <row r="1768" spans="1:2" x14ac:dyDescent="0.2">
      <c r="A1768" s="84" t="s">
        <v>976</v>
      </c>
      <c r="B1768" s="66">
        <v>143</v>
      </c>
    </row>
    <row r="1769" spans="1:2" x14ac:dyDescent="0.2">
      <c r="A1769" s="82" t="s">
        <v>1004</v>
      </c>
      <c r="B1769" s="66"/>
    </row>
    <row r="1770" spans="1:2" x14ac:dyDescent="0.2">
      <c r="A1770" s="84" t="s">
        <v>434</v>
      </c>
      <c r="B1770" s="66">
        <v>1081</v>
      </c>
    </row>
    <row r="1771" spans="1:2" x14ac:dyDescent="0.2">
      <c r="A1771" s="140" t="s">
        <v>976</v>
      </c>
      <c r="B1771" s="109">
        <v>1077</v>
      </c>
    </row>
    <row r="1772" spans="1:2" x14ac:dyDescent="0.2">
      <c r="B1772" s="66"/>
    </row>
    <row r="1773" spans="1:2" x14ac:dyDescent="0.2">
      <c r="A1773" s="8" t="s">
        <v>899</v>
      </c>
      <c r="B1773" s="66"/>
    </row>
    <row r="1774" spans="1:2" s="30" customFormat="1" x14ac:dyDescent="0.2">
      <c r="A1774" s="8"/>
      <c r="B1774" s="66"/>
    </row>
    <row r="1775" spans="1:2" s="30" customFormat="1" x14ac:dyDescent="0.2">
      <c r="A1775" s="8"/>
      <c r="B1775" s="66"/>
    </row>
    <row r="1776" spans="1:2" x14ac:dyDescent="0.2">
      <c r="B1776" s="66"/>
    </row>
    <row r="1777" spans="1:2" ht="51" customHeight="1" x14ac:dyDescent="0.25">
      <c r="A1777" s="327" t="s">
        <v>1193</v>
      </c>
      <c r="B1777" s="315"/>
    </row>
    <row r="1778" spans="1:2" x14ac:dyDescent="0.2">
      <c r="A1778" s="56"/>
      <c r="B1778" s="239">
        <v>1956</v>
      </c>
    </row>
    <row r="1779" spans="1:2" x14ac:dyDescent="0.2">
      <c r="A1779" t="s">
        <v>628</v>
      </c>
      <c r="B1779" s="66"/>
    </row>
    <row r="1780" spans="1:2" x14ac:dyDescent="0.2">
      <c r="A1780" s="84" t="s">
        <v>434</v>
      </c>
      <c r="B1780" s="66">
        <f t="array" ref="B1780">B1783+B1786+B1789:B1789</f>
        <v>104635</v>
      </c>
    </row>
    <row r="1781" spans="1:2" x14ac:dyDescent="0.2">
      <c r="A1781" s="84" t="s">
        <v>976</v>
      </c>
      <c r="B1781" s="66">
        <f>B1784+B1787+B1790</f>
        <v>103566</v>
      </c>
    </row>
    <row r="1782" spans="1:2" x14ac:dyDescent="0.2">
      <c r="A1782" t="s">
        <v>1005</v>
      </c>
      <c r="B1782" s="66"/>
    </row>
    <row r="1783" spans="1:2" x14ac:dyDescent="0.2">
      <c r="A1783" s="84" t="s">
        <v>434</v>
      </c>
      <c r="B1783" s="66">
        <v>78719</v>
      </c>
    </row>
    <row r="1784" spans="1:2" x14ac:dyDescent="0.2">
      <c r="A1784" s="84" t="s">
        <v>976</v>
      </c>
      <c r="B1784" s="66">
        <v>78187</v>
      </c>
    </row>
    <row r="1785" spans="1:2" x14ac:dyDescent="0.2">
      <c r="A1785" s="30" t="s">
        <v>1006</v>
      </c>
      <c r="B1785" s="66"/>
    </row>
    <row r="1786" spans="1:2" x14ac:dyDescent="0.2">
      <c r="A1786" s="84" t="s">
        <v>434</v>
      </c>
      <c r="B1786" s="66">
        <v>25863</v>
      </c>
    </row>
    <row r="1787" spans="1:2" x14ac:dyDescent="0.2">
      <c r="A1787" s="84" t="s">
        <v>976</v>
      </c>
      <c r="B1787" s="66">
        <v>25326</v>
      </c>
    </row>
    <row r="1788" spans="1:2" x14ac:dyDescent="0.2">
      <c r="A1788" s="225" t="s">
        <v>1007</v>
      </c>
    </row>
    <row r="1789" spans="1:2" x14ac:dyDescent="0.2">
      <c r="A1789" s="84" t="s">
        <v>434</v>
      </c>
      <c r="B1789" s="66">
        <v>53</v>
      </c>
    </row>
    <row r="1790" spans="1:2" x14ac:dyDescent="0.2">
      <c r="A1790" s="140" t="s">
        <v>976</v>
      </c>
      <c r="B1790" s="109">
        <v>53</v>
      </c>
    </row>
    <row r="1792" spans="1:2" x14ac:dyDescent="0.2">
      <c r="A1792" s="8" t="s">
        <v>899</v>
      </c>
    </row>
  </sheetData>
  <mergeCells count="18">
    <mergeCell ref="A1777:B1777"/>
    <mergeCell ref="A1385:B1385"/>
    <mergeCell ref="A1421:B1421"/>
    <mergeCell ref="A1487:B1487"/>
    <mergeCell ref="A1545:B1545"/>
    <mergeCell ref="A1683:B1683"/>
    <mergeCell ref="A25:B25"/>
    <mergeCell ref="A1377:B1377"/>
    <mergeCell ref="A1378:B1378"/>
    <mergeCell ref="A1380:B1380"/>
    <mergeCell ref="A149:B149"/>
    <mergeCell ref="A485:B485"/>
    <mergeCell ref="A486:B486"/>
    <mergeCell ref="A800:B800"/>
    <mergeCell ref="A426:B426"/>
    <mergeCell ref="A885:B885"/>
    <mergeCell ref="A918:B918"/>
    <mergeCell ref="A1336:B1336"/>
  </mergeCells>
  <pageMargins left="0.7" right="0.7" top="0.75" bottom="0.75" header="0.3" footer="0.3"/>
  <pageSetup paperSize="9" orientation="portrait" r:id="rId1"/>
  <ignoredErrors>
    <ignoredError sqref="B225 B814" formulaRange="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66DE8-8272-4A93-8EF6-5FAE712D56A1}">
  <sheetPr codeName="Hoja8"/>
  <dimension ref="A1:B1789"/>
  <sheetViews>
    <sheetView workbookViewId="0">
      <selection activeCell="F22" sqref="F22"/>
    </sheetView>
  </sheetViews>
  <sheetFormatPr baseColWidth="10" defaultRowHeight="12.75" x14ac:dyDescent="0.2"/>
  <cols>
    <col min="1" max="1" width="93.7109375" customWidth="1"/>
  </cols>
  <sheetData>
    <row r="1" spans="1:2" s="30" customFormat="1" ht="18" customHeight="1" x14ac:dyDescent="0.2">
      <c r="A1" s="43"/>
    </row>
    <row r="2" spans="1:2" s="30" customFormat="1" ht="18" customHeight="1" x14ac:dyDescent="0.2">
      <c r="A2" s="43"/>
    </row>
    <row r="3" spans="1:2" s="30" customFormat="1" ht="18" customHeight="1" x14ac:dyDescent="0.2">
      <c r="A3" s="43"/>
    </row>
    <row r="4" spans="1:2" s="30" customFormat="1" ht="18" customHeight="1" x14ac:dyDescent="0.2">
      <c r="A4" s="43"/>
    </row>
    <row r="5" spans="1:2" s="30" customFormat="1" ht="18" customHeight="1" x14ac:dyDescent="0.2">
      <c r="A5" s="38" t="s">
        <v>118</v>
      </c>
    </row>
    <row r="6" spans="1:2" s="30" customFormat="1" ht="18" customHeight="1" x14ac:dyDescent="0.2">
      <c r="A6" s="38" t="s">
        <v>311</v>
      </c>
    </row>
    <row r="7" spans="1:2" s="30" customFormat="1" ht="18" customHeight="1" x14ac:dyDescent="0.2">
      <c r="A7" s="6"/>
    </row>
    <row r="8" spans="1:2" s="30" customFormat="1" ht="18" customHeight="1" thickBot="1" x14ac:dyDescent="0.3">
      <c r="A8" s="39" t="s">
        <v>119</v>
      </c>
      <c r="B8" s="340"/>
    </row>
    <row r="9" spans="1:2" s="30" customFormat="1" ht="18" customHeight="1" x14ac:dyDescent="0.25">
      <c r="A9" s="72"/>
    </row>
    <row r="10" spans="1:2" ht="18" customHeight="1" x14ac:dyDescent="0.2"/>
    <row r="11" spans="1:2" ht="15.75" customHeight="1" x14ac:dyDescent="0.25">
      <c r="A11" s="46" t="s">
        <v>1269</v>
      </c>
      <c r="B11" s="30"/>
    </row>
    <row r="12" spans="1:2" x14ac:dyDescent="0.2">
      <c r="A12" s="45"/>
      <c r="B12" s="239">
        <v>1958</v>
      </c>
    </row>
    <row r="13" spans="1:2" x14ac:dyDescent="0.2">
      <c r="A13" s="118" t="s">
        <v>321</v>
      </c>
      <c r="B13" s="44">
        <v>4476</v>
      </c>
    </row>
    <row r="14" spans="1:2" x14ac:dyDescent="0.2">
      <c r="A14" s="118" t="s">
        <v>187</v>
      </c>
      <c r="B14" s="10">
        <v>319</v>
      </c>
    </row>
    <row r="15" spans="1:2" x14ac:dyDescent="0.2">
      <c r="A15" s="118" t="s">
        <v>553</v>
      </c>
      <c r="B15" s="10">
        <v>1153</v>
      </c>
    </row>
    <row r="16" spans="1:2" x14ac:dyDescent="0.2">
      <c r="A16" s="118" t="s">
        <v>435</v>
      </c>
      <c r="B16" s="10">
        <v>491</v>
      </c>
    </row>
    <row r="17" spans="1:2" x14ac:dyDescent="0.2">
      <c r="A17" s="118" t="s">
        <v>188</v>
      </c>
      <c r="B17" s="10">
        <v>3216</v>
      </c>
    </row>
    <row r="18" spans="1:2" x14ac:dyDescent="0.2">
      <c r="A18" s="118" t="s">
        <v>189</v>
      </c>
      <c r="B18" s="10">
        <v>631</v>
      </c>
    </row>
    <row r="19" spans="1:2" x14ac:dyDescent="0.2">
      <c r="A19" s="145" t="s">
        <v>357</v>
      </c>
      <c r="B19" s="122">
        <f>SUM(B13:B18)</f>
        <v>10286</v>
      </c>
    </row>
    <row r="20" spans="1:2" x14ac:dyDescent="0.2">
      <c r="A20" s="43"/>
      <c r="B20" s="43"/>
    </row>
    <row r="21" spans="1:2" x14ac:dyDescent="0.2">
      <c r="A21" s="8" t="s">
        <v>1008</v>
      </c>
      <c r="B21" s="43"/>
    </row>
    <row r="22" spans="1:2" s="30" customFormat="1" x14ac:dyDescent="0.2">
      <c r="A22" s="8"/>
      <c r="B22" s="43"/>
    </row>
    <row r="23" spans="1:2" s="30" customFormat="1" x14ac:dyDescent="0.2">
      <c r="A23" s="8"/>
      <c r="B23" s="43"/>
    </row>
    <row r="24" spans="1:2" s="30" customFormat="1" x14ac:dyDescent="0.2">
      <c r="A24" s="8"/>
      <c r="B24" s="43"/>
    </row>
    <row r="25" spans="1:2" s="30" customFormat="1" ht="50.25" customHeight="1" x14ac:dyDescent="0.25">
      <c r="A25" s="314" t="s">
        <v>1165</v>
      </c>
      <c r="B25" s="315"/>
    </row>
    <row r="26" spans="1:2" s="30" customFormat="1" x14ac:dyDescent="0.2">
      <c r="A26" s="56"/>
      <c r="B26" s="239">
        <v>1957</v>
      </c>
    </row>
    <row r="27" spans="1:2" x14ac:dyDescent="0.2">
      <c r="A27" s="81" t="s">
        <v>1166</v>
      </c>
      <c r="B27" s="44"/>
    </row>
    <row r="28" spans="1:2" x14ac:dyDescent="0.2">
      <c r="A28" s="118" t="s">
        <v>568</v>
      </c>
      <c r="B28" s="44"/>
    </row>
    <row r="29" spans="1:2" x14ac:dyDescent="0.2">
      <c r="A29" s="100" t="s">
        <v>335</v>
      </c>
      <c r="B29" s="44">
        <f>B42+B55</f>
        <v>4411</v>
      </c>
    </row>
    <row r="30" spans="1:2" x14ac:dyDescent="0.2">
      <c r="A30" s="100" t="s">
        <v>355</v>
      </c>
      <c r="B30" s="10">
        <f>B43+B56</f>
        <v>65</v>
      </c>
    </row>
    <row r="31" spans="1:2" x14ac:dyDescent="0.2">
      <c r="A31" s="100" t="s">
        <v>357</v>
      </c>
      <c r="B31" s="10"/>
    </row>
    <row r="32" spans="1:2" x14ac:dyDescent="0.2">
      <c r="A32" s="118" t="s">
        <v>569</v>
      </c>
      <c r="B32" s="10"/>
    </row>
    <row r="33" spans="1:2" x14ac:dyDescent="0.2">
      <c r="A33" s="43" t="s">
        <v>172</v>
      </c>
      <c r="B33" s="10"/>
    </row>
    <row r="34" spans="1:2" x14ac:dyDescent="0.2">
      <c r="A34" s="119" t="s">
        <v>335</v>
      </c>
      <c r="B34" s="44">
        <v>3003</v>
      </c>
    </row>
    <row r="35" spans="1:2" x14ac:dyDescent="0.2">
      <c r="A35" s="119" t="s">
        <v>355</v>
      </c>
      <c r="B35" s="10">
        <v>23</v>
      </c>
    </row>
    <row r="36" spans="1:2" x14ac:dyDescent="0.2">
      <c r="A36" s="119" t="s">
        <v>357</v>
      </c>
      <c r="B36" s="10">
        <f>SUM(B34:B35)</f>
        <v>3026</v>
      </c>
    </row>
    <row r="37" spans="1:2" x14ac:dyDescent="0.2">
      <c r="A37" s="43" t="s">
        <v>186</v>
      </c>
      <c r="B37" s="10"/>
    </row>
    <row r="38" spans="1:2" x14ac:dyDescent="0.2">
      <c r="A38" s="119" t="s">
        <v>335</v>
      </c>
      <c r="B38" s="10">
        <v>273</v>
      </c>
    </row>
    <row r="39" spans="1:2" x14ac:dyDescent="0.2">
      <c r="A39" s="119" t="s">
        <v>355</v>
      </c>
      <c r="B39" s="27">
        <v>6</v>
      </c>
    </row>
    <row r="40" spans="1:2" x14ac:dyDescent="0.2">
      <c r="A40" s="119" t="s">
        <v>357</v>
      </c>
      <c r="B40" s="10">
        <f>SUM(B38:B39)</f>
        <v>279</v>
      </c>
    </row>
    <row r="41" spans="1:2" x14ac:dyDescent="0.2">
      <c r="A41" s="118" t="s">
        <v>434</v>
      </c>
      <c r="B41" s="10"/>
    </row>
    <row r="42" spans="1:2" x14ac:dyDescent="0.2">
      <c r="A42" s="119" t="s">
        <v>335</v>
      </c>
      <c r="B42" s="10">
        <f>B34+B38</f>
        <v>3276</v>
      </c>
    </row>
    <row r="43" spans="1:2" x14ac:dyDescent="0.2">
      <c r="A43" s="119" t="s">
        <v>355</v>
      </c>
      <c r="B43" s="10">
        <f>B35+B39</f>
        <v>29</v>
      </c>
    </row>
    <row r="44" spans="1:2" x14ac:dyDescent="0.2">
      <c r="A44" s="119" t="s">
        <v>357</v>
      </c>
      <c r="B44" s="10">
        <f>SUM(B42:B43)</f>
        <v>3305</v>
      </c>
    </row>
    <row r="45" spans="1:2" x14ac:dyDescent="0.2">
      <c r="A45" s="118" t="s">
        <v>570</v>
      </c>
      <c r="B45" s="10"/>
    </row>
    <row r="46" spans="1:2" x14ac:dyDescent="0.2">
      <c r="A46" s="43" t="s">
        <v>172</v>
      </c>
      <c r="B46" s="10"/>
    </row>
    <row r="47" spans="1:2" x14ac:dyDescent="0.2">
      <c r="A47" s="119" t="s">
        <v>335</v>
      </c>
      <c r="B47" s="10">
        <v>956</v>
      </c>
    </row>
    <row r="48" spans="1:2" x14ac:dyDescent="0.2">
      <c r="A48" s="119" t="s">
        <v>355</v>
      </c>
      <c r="B48" s="10">
        <v>32</v>
      </c>
    </row>
    <row r="49" spans="1:2" x14ac:dyDescent="0.2">
      <c r="A49" s="119" t="s">
        <v>357</v>
      </c>
      <c r="B49" s="10">
        <f>SUM(B47:B48)</f>
        <v>988</v>
      </c>
    </row>
    <row r="50" spans="1:2" x14ac:dyDescent="0.2">
      <c r="A50" s="43" t="s">
        <v>186</v>
      </c>
      <c r="B50" s="10"/>
    </row>
    <row r="51" spans="1:2" x14ac:dyDescent="0.2">
      <c r="A51" s="119" t="s">
        <v>335</v>
      </c>
      <c r="B51" s="10">
        <v>179</v>
      </c>
    </row>
    <row r="52" spans="1:2" x14ac:dyDescent="0.2">
      <c r="A52" s="119" t="s">
        <v>355</v>
      </c>
      <c r="B52" s="10">
        <v>4</v>
      </c>
    </row>
    <row r="53" spans="1:2" x14ac:dyDescent="0.2">
      <c r="A53" s="118" t="s">
        <v>4</v>
      </c>
      <c r="B53" s="10">
        <f>SUM(B51:B52)</f>
        <v>183</v>
      </c>
    </row>
    <row r="54" spans="1:2" x14ac:dyDescent="0.2">
      <c r="A54" s="118" t="s">
        <v>434</v>
      </c>
      <c r="B54" s="91"/>
    </row>
    <row r="55" spans="1:2" x14ac:dyDescent="0.2">
      <c r="A55" s="119" t="s">
        <v>335</v>
      </c>
      <c r="B55" s="91">
        <f>B47+B51</f>
        <v>1135</v>
      </c>
    </row>
    <row r="56" spans="1:2" x14ac:dyDescent="0.2">
      <c r="A56" s="119" t="s">
        <v>355</v>
      </c>
      <c r="B56" s="91">
        <f>B48+B52</f>
        <v>36</v>
      </c>
    </row>
    <row r="57" spans="1:2" x14ac:dyDescent="0.2">
      <c r="A57" s="206" t="s">
        <v>357</v>
      </c>
      <c r="B57" s="91">
        <f>SUM(B55:B56)</f>
        <v>1171</v>
      </c>
    </row>
    <row r="58" spans="1:2" x14ac:dyDescent="0.2">
      <c r="A58" s="30"/>
      <c r="B58" s="30"/>
    </row>
    <row r="59" spans="1:2" x14ac:dyDescent="0.2">
      <c r="A59" s="281" t="s">
        <v>1167</v>
      </c>
      <c r="B59" s="91"/>
    </row>
    <row r="60" spans="1:2" x14ac:dyDescent="0.2">
      <c r="A60" s="43" t="s">
        <v>172</v>
      </c>
      <c r="B60" s="43"/>
    </row>
    <row r="61" spans="1:2" x14ac:dyDescent="0.2">
      <c r="A61" s="119" t="s">
        <v>335</v>
      </c>
      <c r="B61" s="43">
        <v>109</v>
      </c>
    </row>
    <row r="62" spans="1:2" x14ac:dyDescent="0.2">
      <c r="A62" s="119" t="s">
        <v>355</v>
      </c>
      <c r="B62" s="43">
        <v>2</v>
      </c>
    </row>
    <row r="63" spans="1:2" x14ac:dyDescent="0.2">
      <c r="A63" s="119" t="s">
        <v>357</v>
      </c>
      <c r="B63" s="43">
        <f>SUM(B61:B62)</f>
        <v>111</v>
      </c>
    </row>
    <row r="64" spans="1:2" x14ac:dyDescent="0.2">
      <c r="A64" s="43" t="s">
        <v>186</v>
      </c>
      <c r="B64" s="43"/>
    </row>
    <row r="65" spans="1:2" x14ac:dyDescent="0.2">
      <c r="A65" s="119" t="s">
        <v>335</v>
      </c>
      <c r="B65" s="43">
        <v>208</v>
      </c>
    </row>
    <row r="66" spans="1:2" x14ac:dyDescent="0.2">
      <c r="A66" s="119" t="s">
        <v>355</v>
      </c>
      <c r="B66" s="97" t="s">
        <v>36</v>
      </c>
    </row>
    <row r="67" spans="1:2" x14ac:dyDescent="0.2">
      <c r="A67" s="119" t="s">
        <v>357</v>
      </c>
      <c r="B67" s="43">
        <f>SUM(B65:B66)</f>
        <v>208</v>
      </c>
    </row>
    <row r="68" spans="1:2" x14ac:dyDescent="0.2">
      <c r="A68" s="118" t="s">
        <v>434</v>
      </c>
      <c r="B68" s="43"/>
    </row>
    <row r="69" spans="1:2" x14ac:dyDescent="0.2">
      <c r="A69" s="119" t="s">
        <v>335</v>
      </c>
      <c r="B69" s="43">
        <f>B61+B65</f>
        <v>317</v>
      </c>
    </row>
    <row r="70" spans="1:2" x14ac:dyDescent="0.2">
      <c r="A70" s="119" t="s">
        <v>355</v>
      </c>
      <c r="B70" s="43">
        <f>B62</f>
        <v>2</v>
      </c>
    </row>
    <row r="71" spans="1:2" x14ac:dyDescent="0.2">
      <c r="A71" s="206" t="s">
        <v>357</v>
      </c>
      <c r="B71" s="57">
        <f>SUM(B69:B70)</f>
        <v>319</v>
      </c>
    </row>
    <row r="73" spans="1:2" x14ac:dyDescent="0.2">
      <c r="A73" s="281" t="s">
        <v>1168</v>
      </c>
      <c r="B73" s="61"/>
    </row>
    <row r="74" spans="1:2" x14ac:dyDescent="0.2">
      <c r="A74" s="43" t="s">
        <v>172</v>
      </c>
      <c r="B74" s="43"/>
    </row>
    <row r="75" spans="1:2" x14ac:dyDescent="0.2">
      <c r="A75" s="119" t="s">
        <v>335</v>
      </c>
      <c r="B75" s="43">
        <v>732</v>
      </c>
    </row>
    <row r="76" spans="1:2" x14ac:dyDescent="0.2">
      <c r="A76" s="119" t="s">
        <v>355</v>
      </c>
      <c r="B76" s="43">
        <v>320</v>
      </c>
    </row>
    <row r="77" spans="1:2" x14ac:dyDescent="0.2">
      <c r="A77" s="119" t="s">
        <v>357</v>
      </c>
      <c r="B77" s="91">
        <f>SUM(B75:B76)</f>
        <v>1052</v>
      </c>
    </row>
    <row r="78" spans="1:2" x14ac:dyDescent="0.2">
      <c r="A78" s="43" t="s">
        <v>186</v>
      </c>
      <c r="B78" s="43"/>
    </row>
    <row r="79" spans="1:2" x14ac:dyDescent="0.2">
      <c r="A79" s="119" t="s">
        <v>335</v>
      </c>
      <c r="B79" s="43">
        <v>75</v>
      </c>
    </row>
    <row r="80" spans="1:2" x14ac:dyDescent="0.2">
      <c r="A80" s="119" t="s">
        <v>355</v>
      </c>
      <c r="B80" s="43">
        <v>26</v>
      </c>
    </row>
    <row r="81" spans="1:2" x14ac:dyDescent="0.2">
      <c r="A81" s="119" t="s">
        <v>357</v>
      </c>
      <c r="B81" s="43">
        <f>SUM(B79:B80)</f>
        <v>101</v>
      </c>
    </row>
    <row r="82" spans="1:2" x14ac:dyDescent="0.2">
      <c r="A82" s="118" t="s">
        <v>434</v>
      </c>
      <c r="B82" s="43"/>
    </row>
    <row r="83" spans="1:2" x14ac:dyDescent="0.2">
      <c r="A83" s="119" t="s">
        <v>335</v>
      </c>
      <c r="B83" s="44">
        <f>B75+B79</f>
        <v>807</v>
      </c>
    </row>
    <row r="84" spans="1:2" x14ac:dyDescent="0.2">
      <c r="A84" s="119" t="s">
        <v>355</v>
      </c>
      <c r="B84" s="43">
        <f>B76+B80</f>
        <v>346</v>
      </c>
    </row>
    <row r="85" spans="1:2" x14ac:dyDescent="0.2">
      <c r="A85" s="119" t="s">
        <v>357</v>
      </c>
      <c r="B85" s="91">
        <f>SUM(B83:B84)</f>
        <v>1153</v>
      </c>
    </row>
    <row r="86" spans="1:2" s="30" customFormat="1" x14ac:dyDescent="0.2">
      <c r="A86" s="119"/>
      <c r="B86" s="91"/>
    </row>
    <row r="87" spans="1:2" x14ac:dyDescent="0.2">
      <c r="A87" s="281" t="s">
        <v>1169</v>
      </c>
      <c r="B87" s="43"/>
    </row>
    <row r="88" spans="1:2" x14ac:dyDescent="0.2">
      <c r="A88" s="43" t="s">
        <v>172</v>
      </c>
      <c r="B88" s="43"/>
    </row>
    <row r="89" spans="1:2" x14ac:dyDescent="0.2">
      <c r="A89" s="119" t="s">
        <v>335</v>
      </c>
      <c r="B89" s="43">
        <v>457</v>
      </c>
    </row>
    <row r="90" spans="1:2" x14ac:dyDescent="0.2">
      <c r="A90" s="119" t="s">
        <v>355</v>
      </c>
      <c r="B90" s="43">
        <v>26</v>
      </c>
    </row>
    <row r="91" spans="1:2" x14ac:dyDescent="0.2">
      <c r="A91" s="119" t="s">
        <v>357</v>
      </c>
      <c r="B91" s="43">
        <f>SUM(B89:B90)</f>
        <v>483</v>
      </c>
    </row>
    <row r="92" spans="1:2" x14ac:dyDescent="0.2">
      <c r="A92" s="43" t="s">
        <v>186</v>
      </c>
      <c r="B92" s="43"/>
    </row>
    <row r="93" spans="1:2" x14ac:dyDescent="0.2">
      <c r="A93" s="119" t="s">
        <v>335</v>
      </c>
      <c r="B93" s="43">
        <v>8</v>
      </c>
    </row>
    <row r="94" spans="1:2" x14ac:dyDescent="0.2">
      <c r="A94" s="119" t="s">
        <v>355</v>
      </c>
      <c r="B94" s="97" t="s">
        <v>36</v>
      </c>
    </row>
    <row r="95" spans="1:2" x14ac:dyDescent="0.2">
      <c r="A95" s="119" t="s">
        <v>357</v>
      </c>
      <c r="B95" s="43">
        <f>SUM(B93:B94)</f>
        <v>8</v>
      </c>
    </row>
    <row r="96" spans="1:2" x14ac:dyDescent="0.2">
      <c r="A96" s="118" t="s">
        <v>434</v>
      </c>
      <c r="B96" s="43"/>
    </row>
    <row r="97" spans="1:2" x14ac:dyDescent="0.2">
      <c r="A97" s="119" t="s">
        <v>335</v>
      </c>
      <c r="B97" s="43">
        <f>B89+B93</f>
        <v>465</v>
      </c>
    </row>
    <row r="98" spans="1:2" x14ac:dyDescent="0.2">
      <c r="A98" s="119" t="s">
        <v>355</v>
      </c>
      <c r="B98" s="43">
        <f>B90</f>
        <v>26</v>
      </c>
    </row>
    <row r="99" spans="1:2" x14ac:dyDescent="0.2">
      <c r="A99" s="206" t="s">
        <v>357</v>
      </c>
      <c r="B99" s="57">
        <f>SUM(B97:B98)</f>
        <v>491</v>
      </c>
    </row>
    <row r="101" spans="1:2" x14ac:dyDescent="0.2">
      <c r="A101" s="281" t="s">
        <v>1170</v>
      </c>
      <c r="B101" s="61"/>
    </row>
    <row r="102" spans="1:2" x14ac:dyDescent="0.2">
      <c r="A102" s="43" t="s">
        <v>172</v>
      </c>
      <c r="B102" s="30"/>
    </row>
    <row r="103" spans="1:2" x14ac:dyDescent="0.2">
      <c r="A103" s="119" t="s">
        <v>335</v>
      </c>
      <c r="B103" s="91">
        <v>2613</v>
      </c>
    </row>
    <row r="104" spans="1:2" x14ac:dyDescent="0.2">
      <c r="A104" s="119" t="s">
        <v>355</v>
      </c>
      <c r="B104" s="91">
        <v>430</v>
      </c>
    </row>
    <row r="105" spans="1:2" x14ac:dyDescent="0.2">
      <c r="A105" s="119" t="s">
        <v>357</v>
      </c>
      <c r="B105" s="91">
        <f>SUM(B103:B104)</f>
        <v>3043</v>
      </c>
    </row>
    <row r="106" spans="1:2" x14ac:dyDescent="0.2">
      <c r="A106" s="43" t="s">
        <v>186</v>
      </c>
      <c r="B106" s="91"/>
    </row>
    <row r="107" spans="1:2" x14ac:dyDescent="0.2">
      <c r="A107" s="119" t="s">
        <v>335</v>
      </c>
      <c r="B107" s="91">
        <v>155</v>
      </c>
    </row>
    <row r="108" spans="1:2" x14ac:dyDescent="0.2">
      <c r="A108" s="119" t="s">
        <v>355</v>
      </c>
      <c r="B108" s="91">
        <v>18</v>
      </c>
    </row>
    <row r="109" spans="1:2" x14ac:dyDescent="0.2">
      <c r="A109" s="119" t="s">
        <v>357</v>
      </c>
      <c r="B109" s="91">
        <f>SUM(B107:B108)</f>
        <v>173</v>
      </c>
    </row>
    <row r="110" spans="1:2" x14ac:dyDescent="0.2">
      <c r="A110" s="118" t="s">
        <v>434</v>
      </c>
      <c r="B110" s="91"/>
    </row>
    <row r="111" spans="1:2" x14ac:dyDescent="0.2">
      <c r="A111" s="119" t="s">
        <v>335</v>
      </c>
      <c r="B111" s="91">
        <f>B103+B107</f>
        <v>2768</v>
      </c>
    </row>
    <row r="112" spans="1:2" x14ac:dyDescent="0.2">
      <c r="A112" s="119" t="s">
        <v>355</v>
      </c>
      <c r="B112" s="91">
        <f>B104+B108</f>
        <v>448</v>
      </c>
    </row>
    <row r="113" spans="1:2" x14ac:dyDescent="0.2">
      <c r="A113" s="119" t="s">
        <v>357</v>
      </c>
      <c r="B113" s="91">
        <f>SUM(B111:B112)</f>
        <v>3216</v>
      </c>
    </row>
    <row r="114" spans="1:2" s="30" customFormat="1" x14ac:dyDescent="0.2">
      <c r="A114" s="119"/>
      <c r="B114" s="91"/>
    </row>
    <row r="115" spans="1:2" x14ac:dyDescent="0.2">
      <c r="A115" s="151" t="s">
        <v>1171</v>
      </c>
      <c r="B115" s="30"/>
    </row>
    <row r="116" spans="1:2" x14ac:dyDescent="0.2">
      <c r="A116" s="150" t="s">
        <v>172</v>
      </c>
      <c r="B116" s="30">
        <v>587</v>
      </c>
    </row>
    <row r="117" spans="1:2" x14ac:dyDescent="0.2">
      <c r="A117" s="150" t="s">
        <v>186</v>
      </c>
      <c r="B117" s="91">
        <v>44</v>
      </c>
    </row>
    <row r="118" spans="1:2" x14ac:dyDescent="0.2">
      <c r="A118" s="145" t="s">
        <v>357</v>
      </c>
      <c r="B118" s="108">
        <f>SUM(B116:B117)</f>
        <v>631</v>
      </c>
    </row>
    <row r="119" spans="1:2" x14ac:dyDescent="0.2">
      <c r="A119" s="30"/>
      <c r="B119" s="30"/>
    </row>
    <row r="120" spans="1:2" x14ac:dyDescent="0.2">
      <c r="A120" s="8" t="s">
        <v>1008</v>
      </c>
      <c r="B120" s="30"/>
    </row>
    <row r="124" spans="1:2" ht="18.75" x14ac:dyDescent="0.25">
      <c r="A124" s="3" t="s">
        <v>814</v>
      </c>
      <c r="B124" s="30"/>
    </row>
    <row r="125" spans="1:2" x14ac:dyDescent="0.2">
      <c r="A125" s="56"/>
      <c r="B125" s="239">
        <v>1957</v>
      </c>
    </row>
    <row r="126" spans="1:2" x14ac:dyDescent="0.2">
      <c r="A126" s="6" t="s">
        <v>31</v>
      </c>
      <c r="B126" s="91">
        <v>6</v>
      </c>
    </row>
    <row r="127" spans="1:2" x14ac:dyDescent="0.2">
      <c r="A127" s="6" t="s">
        <v>446</v>
      </c>
      <c r="B127" s="91"/>
    </row>
    <row r="128" spans="1:2" ht="14.25" x14ac:dyDescent="0.2">
      <c r="A128" s="92" t="s">
        <v>1172</v>
      </c>
      <c r="B128" s="91">
        <v>700</v>
      </c>
    </row>
    <row r="129" spans="1:2" ht="14.25" x14ac:dyDescent="0.2">
      <c r="A129" s="92" t="s">
        <v>1173</v>
      </c>
      <c r="B129" s="91">
        <v>363</v>
      </c>
    </row>
    <row r="130" spans="1:2" x14ac:dyDescent="0.2">
      <c r="A130" s="123" t="s">
        <v>357</v>
      </c>
      <c r="B130" s="91">
        <f>SUM(B128:B129)</f>
        <v>1063</v>
      </c>
    </row>
    <row r="131" spans="1:2" x14ac:dyDescent="0.2">
      <c r="A131" s="175" t="s">
        <v>448</v>
      </c>
      <c r="B131" s="91">
        <f>B135+B139+B143</f>
        <v>14155</v>
      </c>
    </row>
    <row r="132" spans="1:2" x14ac:dyDescent="0.2">
      <c r="A132" s="95" t="s">
        <v>449</v>
      </c>
      <c r="B132" s="91"/>
    </row>
    <row r="133" spans="1:2" x14ac:dyDescent="0.2">
      <c r="A133" s="124" t="s">
        <v>450</v>
      </c>
      <c r="B133" s="91">
        <v>1050</v>
      </c>
    </row>
    <row r="134" spans="1:2" x14ac:dyDescent="0.2">
      <c r="A134" s="124" t="s">
        <v>451</v>
      </c>
      <c r="B134" s="91">
        <v>409</v>
      </c>
    </row>
    <row r="135" spans="1:2" x14ac:dyDescent="0.2">
      <c r="A135" s="124" t="s">
        <v>357</v>
      </c>
      <c r="B135" s="91">
        <f>SUM(B133:B134)</f>
        <v>1459</v>
      </c>
    </row>
    <row r="136" spans="1:2" x14ac:dyDescent="0.2">
      <c r="A136" s="95" t="s">
        <v>452</v>
      </c>
      <c r="B136" s="91"/>
    </row>
    <row r="137" spans="1:2" x14ac:dyDescent="0.2">
      <c r="A137" s="124" t="s">
        <v>450</v>
      </c>
      <c r="B137" s="91">
        <v>5481</v>
      </c>
    </row>
    <row r="138" spans="1:2" x14ac:dyDescent="0.2">
      <c r="A138" s="124" t="s">
        <v>451</v>
      </c>
      <c r="B138" s="91">
        <v>7127</v>
      </c>
    </row>
    <row r="139" spans="1:2" x14ac:dyDescent="0.2">
      <c r="A139" s="124" t="s">
        <v>357</v>
      </c>
      <c r="B139" s="91">
        <f>SUM(B137:B138)</f>
        <v>12608</v>
      </c>
    </row>
    <row r="140" spans="1:2" x14ac:dyDescent="0.2">
      <c r="A140" s="95" t="s">
        <v>453</v>
      </c>
      <c r="B140" s="91"/>
    </row>
    <row r="141" spans="1:2" x14ac:dyDescent="0.2">
      <c r="A141" s="124" t="s">
        <v>450</v>
      </c>
      <c r="B141" s="91">
        <v>14</v>
      </c>
    </row>
    <row r="142" spans="1:2" x14ac:dyDescent="0.2">
      <c r="A142" s="124" t="s">
        <v>451</v>
      </c>
      <c r="B142" s="91">
        <v>74</v>
      </c>
    </row>
    <row r="143" spans="1:2" x14ac:dyDescent="0.2">
      <c r="A143" s="124" t="s">
        <v>357</v>
      </c>
      <c r="B143" s="91">
        <f>SUM(B141:B142)</f>
        <v>88</v>
      </c>
    </row>
    <row r="144" spans="1:2" x14ac:dyDescent="0.2">
      <c r="A144" s="95" t="s">
        <v>454</v>
      </c>
      <c r="B144" s="48" t="s">
        <v>36</v>
      </c>
    </row>
    <row r="145" spans="1:2" x14ac:dyDescent="0.2">
      <c r="A145" s="175" t="s">
        <v>460</v>
      </c>
      <c r="B145" s="91"/>
    </row>
    <row r="146" spans="1:2" x14ac:dyDescent="0.2">
      <c r="A146" s="123" t="s">
        <v>455</v>
      </c>
      <c r="B146" s="91">
        <v>433</v>
      </c>
    </row>
    <row r="147" spans="1:2" x14ac:dyDescent="0.2">
      <c r="A147" s="123" t="s">
        <v>456</v>
      </c>
      <c r="B147" s="91">
        <v>7359</v>
      </c>
    </row>
    <row r="148" spans="1:2" x14ac:dyDescent="0.2">
      <c r="A148" s="123" t="s">
        <v>457</v>
      </c>
      <c r="B148" s="91">
        <v>5659</v>
      </c>
    </row>
    <row r="149" spans="1:2" x14ac:dyDescent="0.2">
      <c r="A149" s="123" t="s">
        <v>458</v>
      </c>
      <c r="B149" s="91">
        <v>700</v>
      </c>
    </row>
    <row r="150" spans="1:2" x14ac:dyDescent="0.2">
      <c r="A150" s="123" t="s">
        <v>459</v>
      </c>
      <c r="B150" s="91">
        <v>4</v>
      </c>
    </row>
    <row r="151" spans="1:2" x14ac:dyDescent="0.2">
      <c r="A151" s="125" t="s">
        <v>340</v>
      </c>
      <c r="B151" s="139" t="s">
        <v>36</v>
      </c>
    </row>
    <row r="152" spans="1:2" x14ac:dyDescent="0.2">
      <c r="A152" s="43"/>
      <c r="B152" s="43"/>
    </row>
    <row r="153" spans="1:2" s="177" customFormat="1" x14ac:dyDescent="0.2">
      <c r="A153" s="63" t="s">
        <v>1140</v>
      </c>
      <c r="B153" s="43"/>
    </row>
    <row r="154" spans="1:2" s="177" customFormat="1" x14ac:dyDescent="0.2">
      <c r="A154" s="259" t="s">
        <v>1174</v>
      </c>
      <c r="B154" s="43"/>
    </row>
    <row r="155" spans="1:2" x14ac:dyDescent="0.2">
      <c r="A155" s="8" t="s">
        <v>1008</v>
      </c>
      <c r="B155" s="43"/>
    </row>
    <row r="157" spans="1:2" x14ac:dyDescent="0.2">
      <c r="A157" s="1"/>
    </row>
    <row r="159" spans="1:2" ht="15.75" x14ac:dyDescent="0.25">
      <c r="A159" s="31" t="s">
        <v>900</v>
      </c>
      <c r="B159" s="32"/>
    </row>
    <row r="160" spans="1:2" x14ac:dyDescent="0.2">
      <c r="A160" s="45"/>
      <c r="B160" s="233">
        <v>1957</v>
      </c>
    </row>
    <row r="161" spans="1:2" x14ac:dyDescent="0.2">
      <c r="A161" s="87" t="s">
        <v>901</v>
      </c>
      <c r="B161" s="30"/>
    </row>
    <row r="162" spans="1:2" x14ac:dyDescent="0.2">
      <c r="A162" s="118" t="s">
        <v>902</v>
      </c>
      <c r="B162" s="43"/>
    </row>
    <row r="163" spans="1:2" x14ac:dyDescent="0.2">
      <c r="A163" s="100" t="s">
        <v>903</v>
      </c>
      <c r="B163" s="5">
        <v>13748</v>
      </c>
    </row>
    <row r="164" spans="1:2" x14ac:dyDescent="0.2">
      <c r="A164" s="100" t="s">
        <v>904</v>
      </c>
      <c r="B164" s="43">
        <v>171</v>
      </c>
    </row>
    <row r="165" spans="1:2" x14ac:dyDescent="0.2">
      <c r="A165" s="100" t="s">
        <v>357</v>
      </c>
      <c r="B165" s="44">
        <f>SUM(B163:B164)</f>
        <v>13919</v>
      </c>
    </row>
    <row r="166" spans="1:2" x14ac:dyDescent="0.2">
      <c r="A166" s="118" t="s">
        <v>905</v>
      </c>
      <c r="B166" s="43"/>
    </row>
    <row r="167" spans="1:2" x14ac:dyDescent="0.2">
      <c r="A167" s="100" t="s">
        <v>357</v>
      </c>
      <c r="B167" s="43"/>
    </row>
    <row r="168" spans="1:2" x14ac:dyDescent="0.2">
      <c r="A168" s="119" t="s">
        <v>335</v>
      </c>
      <c r="B168" s="44">
        <f>B172+B176</f>
        <v>7363</v>
      </c>
    </row>
    <row r="169" spans="1:2" x14ac:dyDescent="0.2">
      <c r="A169" s="119" t="s">
        <v>355</v>
      </c>
      <c r="B169" s="44">
        <f>B173+B177</f>
        <v>6727</v>
      </c>
    </row>
    <row r="170" spans="1:2" x14ac:dyDescent="0.2">
      <c r="A170" s="119" t="s">
        <v>357</v>
      </c>
      <c r="B170" s="44">
        <f>SUM(B168:B169)</f>
        <v>14090</v>
      </c>
    </row>
    <row r="171" spans="1:2" x14ac:dyDescent="0.2">
      <c r="A171" s="100" t="s">
        <v>736</v>
      </c>
      <c r="B171" s="44"/>
    </row>
    <row r="172" spans="1:2" x14ac:dyDescent="0.2">
      <c r="A172" s="119" t="s">
        <v>335</v>
      </c>
      <c r="B172" s="44">
        <v>6934</v>
      </c>
    </row>
    <row r="173" spans="1:2" x14ac:dyDescent="0.2">
      <c r="A173" s="119" t="s">
        <v>355</v>
      </c>
      <c r="B173" s="44">
        <v>6400</v>
      </c>
    </row>
    <row r="174" spans="1:2" x14ac:dyDescent="0.2">
      <c r="A174" s="119" t="s">
        <v>357</v>
      </c>
      <c r="B174" s="44">
        <f>SUM(B172:B173)</f>
        <v>13334</v>
      </c>
    </row>
    <row r="175" spans="1:2" x14ac:dyDescent="0.2">
      <c r="A175" s="100" t="s">
        <v>737</v>
      </c>
      <c r="B175" s="43"/>
    </row>
    <row r="176" spans="1:2" x14ac:dyDescent="0.2">
      <c r="A176" s="119" t="s">
        <v>335</v>
      </c>
      <c r="B176" s="43">
        <v>429</v>
      </c>
    </row>
    <row r="177" spans="1:2" x14ac:dyDescent="0.2">
      <c r="A177" s="119" t="s">
        <v>355</v>
      </c>
      <c r="B177" s="44">
        <v>327</v>
      </c>
    </row>
    <row r="178" spans="1:2" x14ac:dyDescent="0.2">
      <c r="A178" s="206" t="s">
        <v>357</v>
      </c>
      <c r="B178" s="57">
        <f>SUM(B176:B177)</f>
        <v>756</v>
      </c>
    </row>
    <row r="180" spans="1:2" x14ac:dyDescent="0.2">
      <c r="A180" s="87" t="s">
        <v>906</v>
      </c>
      <c r="B180" s="43"/>
    </row>
    <row r="181" spans="1:2" x14ac:dyDescent="0.2">
      <c r="A181" s="118" t="s">
        <v>902</v>
      </c>
      <c r="B181" s="44"/>
    </row>
    <row r="182" spans="1:2" x14ac:dyDescent="0.2">
      <c r="A182" s="100" t="s">
        <v>725</v>
      </c>
      <c r="B182" s="44">
        <v>11764</v>
      </c>
    </row>
    <row r="183" spans="1:2" x14ac:dyDescent="0.2">
      <c r="A183" s="100" t="s">
        <v>726</v>
      </c>
      <c r="B183" s="44">
        <v>2155</v>
      </c>
    </row>
    <row r="184" spans="1:2" x14ac:dyDescent="0.2">
      <c r="A184" s="100" t="s">
        <v>357</v>
      </c>
      <c r="B184" s="44">
        <f>SUM(B182:B183)</f>
        <v>13919</v>
      </c>
    </row>
    <row r="185" spans="1:2" x14ac:dyDescent="0.2">
      <c r="A185" s="118" t="s">
        <v>907</v>
      </c>
      <c r="B185" s="44"/>
    </row>
    <row r="186" spans="1:2" x14ac:dyDescent="0.2">
      <c r="A186" s="100" t="s">
        <v>908</v>
      </c>
      <c r="B186" s="44"/>
    </row>
    <row r="187" spans="1:2" x14ac:dyDescent="0.2">
      <c r="A187" s="119" t="s">
        <v>725</v>
      </c>
      <c r="B187" s="44">
        <v>320</v>
      </c>
    </row>
    <row r="188" spans="1:2" x14ac:dyDescent="0.2">
      <c r="A188" s="119" t="s">
        <v>726</v>
      </c>
      <c r="B188" s="44">
        <v>76</v>
      </c>
    </row>
    <row r="189" spans="1:2" x14ac:dyDescent="0.2">
      <c r="A189" s="100" t="s">
        <v>456</v>
      </c>
      <c r="B189" s="44"/>
    </row>
    <row r="190" spans="1:2" x14ac:dyDescent="0.2">
      <c r="A190" s="119" t="s">
        <v>725</v>
      </c>
      <c r="B190" s="44">
        <v>6091</v>
      </c>
    </row>
    <row r="191" spans="1:2" x14ac:dyDescent="0.2">
      <c r="A191" s="119" t="s">
        <v>726</v>
      </c>
      <c r="B191" s="44">
        <v>1063</v>
      </c>
    </row>
    <row r="192" spans="1:2" x14ac:dyDescent="0.2">
      <c r="A192" s="100" t="s">
        <v>457</v>
      </c>
      <c r="B192" s="44"/>
    </row>
    <row r="193" spans="1:2" x14ac:dyDescent="0.2">
      <c r="A193" s="119" t="s">
        <v>725</v>
      </c>
      <c r="B193" s="44">
        <v>4834</v>
      </c>
    </row>
    <row r="194" spans="1:2" x14ac:dyDescent="0.2">
      <c r="A194" s="119" t="s">
        <v>726</v>
      </c>
      <c r="B194" s="44">
        <v>897</v>
      </c>
    </row>
    <row r="195" spans="1:2" x14ac:dyDescent="0.2">
      <c r="A195" s="100" t="s">
        <v>458</v>
      </c>
      <c r="B195" s="44"/>
    </row>
    <row r="196" spans="1:2" x14ac:dyDescent="0.2">
      <c r="A196" s="119" t="s">
        <v>725</v>
      </c>
      <c r="B196" s="44">
        <v>519</v>
      </c>
    </row>
    <row r="197" spans="1:2" x14ac:dyDescent="0.2">
      <c r="A197" s="119" t="s">
        <v>726</v>
      </c>
      <c r="B197" s="44">
        <v>119</v>
      </c>
    </row>
    <row r="198" spans="1:2" x14ac:dyDescent="0.2">
      <c r="A198" s="100" t="s">
        <v>909</v>
      </c>
      <c r="B198" s="43"/>
    </row>
    <row r="199" spans="1:2" x14ac:dyDescent="0.2">
      <c r="A199" s="119" t="s">
        <v>725</v>
      </c>
      <c r="B199" s="97" t="s">
        <v>36</v>
      </c>
    </row>
    <row r="200" spans="1:2" x14ac:dyDescent="0.2">
      <c r="A200" s="119" t="s">
        <v>726</v>
      </c>
      <c r="B200" s="97" t="s">
        <v>36</v>
      </c>
    </row>
    <row r="201" spans="1:2" x14ac:dyDescent="0.2">
      <c r="A201" s="118" t="s">
        <v>910</v>
      </c>
      <c r="B201" s="43"/>
    </row>
    <row r="202" spans="1:2" x14ac:dyDescent="0.2">
      <c r="A202" s="119" t="s">
        <v>725</v>
      </c>
      <c r="B202" s="43">
        <v>16</v>
      </c>
    </row>
    <row r="203" spans="1:2" x14ac:dyDescent="0.2">
      <c r="A203" s="119" t="s">
        <v>726</v>
      </c>
      <c r="B203" s="43">
        <v>2</v>
      </c>
    </row>
    <row r="204" spans="1:2" x14ac:dyDescent="0.2">
      <c r="A204" s="206" t="s">
        <v>357</v>
      </c>
      <c r="B204" s="57">
        <f>SUM(B202:B203)</f>
        <v>18</v>
      </c>
    </row>
    <row r="206" spans="1:2" x14ac:dyDescent="0.2">
      <c r="A206" s="87" t="s">
        <v>911</v>
      </c>
      <c r="B206" s="43"/>
    </row>
    <row r="207" spans="1:2" x14ac:dyDescent="0.2">
      <c r="A207" s="118" t="s">
        <v>902</v>
      </c>
      <c r="B207" s="43"/>
    </row>
    <row r="208" spans="1:2" x14ac:dyDescent="0.2">
      <c r="A208" s="100" t="s">
        <v>903</v>
      </c>
      <c r="B208" s="100"/>
    </row>
    <row r="209" spans="1:2" x14ac:dyDescent="0.2">
      <c r="A209" s="119" t="s">
        <v>593</v>
      </c>
      <c r="B209" s="44">
        <v>12576</v>
      </c>
    </row>
    <row r="210" spans="1:2" x14ac:dyDescent="0.2">
      <c r="A210" s="119" t="s">
        <v>594</v>
      </c>
      <c r="B210" s="44">
        <v>1172</v>
      </c>
    </row>
    <row r="211" spans="1:2" x14ac:dyDescent="0.2">
      <c r="A211" s="100" t="s">
        <v>904</v>
      </c>
      <c r="B211" s="44"/>
    </row>
    <row r="212" spans="1:2" x14ac:dyDescent="0.2">
      <c r="A212" s="119" t="s">
        <v>593</v>
      </c>
      <c r="B212" s="44">
        <v>130</v>
      </c>
    </row>
    <row r="213" spans="1:2" x14ac:dyDescent="0.2">
      <c r="A213" s="119" t="s">
        <v>594</v>
      </c>
      <c r="B213" s="44">
        <v>41</v>
      </c>
    </row>
    <row r="214" spans="1:2" x14ac:dyDescent="0.2">
      <c r="A214" s="100" t="s">
        <v>357</v>
      </c>
      <c r="B214" s="44">
        <f>SUM(B209:B213)</f>
        <v>13919</v>
      </c>
    </row>
    <row r="215" spans="1:2" x14ac:dyDescent="0.2">
      <c r="A215" s="118" t="s">
        <v>907</v>
      </c>
      <c r="B215" s="44"/>
    </row>
    <row r="216" spans="1:2" x14ac:dyDescent="0.2">
      <c r="A216" s="100" t="s">
        <v>908</v>
      </c>
      <c r="B216" s="44"/>
    </row>
    <row r="217" spans="1:2" x14ac:dyDescent="0.2">
      <c r="A217" s="119" t="s">
        <v>903</v>
      </c>
      <c r="B217" s="44"/>
    </row>
    <row r="218" spans="1:2" x14ac:dyDescent="0.2">
      <c r="A218" s="207" t="s">
        <v>593</v>
      </c>
      <c r="B218" s="43">
        <v>324</v>
      </c>
    </row>
    <row r="219" spans="1:2" x14ac:dyDescent="0.2">
      <c r="A219" s="207" t="s">
        <v>594</v>
      </c>
      <c r="B219" s="43">
        <v>65</v>
      </c>
    </row>
    <row r="220" spans="1:2" x14ac:dyDescent="0.2">
      <c r="A220" s="119" t="s">
        <v>904</v>
      </c>
      <c r="B220" s="43"/>
    </row>
    <row r="221" spans="1:2" x14ac:dyDescent="0.2">
      <c r="A221" s="207" t="s">
        <v>593</v>
      </c>
      <c r="B221" s="43">
        <v>5</v>
      </c>
    </row>
    <row r="222" spans="1:2" x14ac:dyDescent="0.2">
      <c r="A222" s="207" t="s">
        <v>594</v>
      </c>
      <c r="B222" s="43">
        <v>2</v>
      </c>
    </row>
    <row r="223" spans="1:2" x14ac:dyDescent="0.2">
      <c r="A223" s="100" t="s">
        <v>456</v>
      </c>
      <c r="B223" s="44"/>
    </row>
    <row r="224" spans="1:2" x14ac:dyDescent="0.2">
      <c r="A224" s="119" t="s">
        <v>903</v>
      </c>
      <c r="B224" s="44"/>
    </row>
    <row r="225" spans="1:2" x14ac:dyDescent="0.2">
      <c r="A225" s="207" t="s">
        <v>593</v>
      </c>
      <c r="B225" s="44">
        <v>6404</v>
      </c>
    </row>
    <row r="226" spans="1:2" x14ac:dyDescent="0.2">
      <c r="A226" s="207" t="s">
        <v>594</v>
      </c>
      <c r="B226" s="44">
        <v>661</v>
      </c>
    </row>
    <row r="227" spans="1:2" x14ac:dyDescent="0.2">
      <c r="A227" s="119" t="s">
        <v>904</v>
      </c>
      <c r="B227" s="44"/>
    </row>
    <row r="228" spans="1:2" x14ac:dyDescent="0.2">
      <c r="A228" s="207" t="s">
        <v>593</v>
      </c>
      <c r="B228" s="44">
        <v>68</v>
      </c>
    </row>
    <row r="229" spans="1:2" x14ac:dyDescent="0.2">
      <c r="A229" s="207" t="s">
        <v>594</v>
      </c>
      <c r="B229" s="44">
        <v>21</v>
      </c>
    </row>
    <row r="230" spans="1:2" x14ac:dyDescent="0.2">
      <c r="A230" s="100" t="s">
        <v>457</v>
      </c>
      <c r="B230" s="44"/>
    </row>
    <row r="231" spans="1:2" x14ac:dyDescent="0.2">
      <c r="A231" s="119" t="s">
        <v>903</v>
      </c>
      <c r="B231" s="44"/>
    </row>
    <row r="232" spans="1:2" x14ac:dyDescent="0.2">
      <c r="A232" s="207" t="s">
        <v>593</v>
      </c>
      <c r="B232" s="44">
        <v>5298</v>
      </c>
    </row>
    <row r="233" spans="1:2" x14ac:dyDescent="0.2">
      <c r="A233" s="207" t="s">
        <v>594</v>
      </c>
      <c r="B233" s="44">
        <v>371</v>
      </c>
    </row>
    <row r="234" spans="1:2" x14ac:dyDescent="0.2">
      <c r="A234" s="119" t="s">
        <v>904</v>
      </c>
      <c r="B234" s="44"/>
    </row>
    <row r="235" spans="1:2" x14ac:dyDescent="0.2">
      <c r="A235" s="207" t="s">
        <v>593</v>
      </c>
      <c r="B235" s="44">
        <v>47</v>
      </c>
    </row>
    <row r="236" spans="1:2" x14ac:dyDescent="0.2">
      <c r="A236" s="207" t="s">
        <v>594</v>
      </c>
      <c r="B236" s="44">
        <v>15</v>
      </c>
    </row>
    <row r="237" spans="1:2" x14ac:dyDescent="0.2">
      <c r="A237" s="100" t="s">
        <v>458</v>
      </c>
      <c r="B237" s="44"/>
    </row>
    <row r="238" spans="1:2" x14ac:dyDescent="0.2">
      <c r="A238" s="119" t="s">
        <v>903</v>
      </c>
      <c r="B238" s="44"/>
    </row>
    <row r="239" spans="1:2" x14ac:dyDescent="0.2">
      <c r="A239" s="207" t="s">
        <v>593</v>
      </c>
      <c r="B239" s="44">
        <v>550</v>
      </c>
    </row>
    <row r="240" spans="1:2" x14ac:dyDescent="0.2">
      <c r="A240" s="207" t="s">
        <v>594</v>
      </c>
      <c r="B240" s="44">
        <v>75</v>
      </c>
    </row>
    <row r="241" spans="1:2" x14ac:dyDescent="0.2">
      <c r="A241" s="119" t="s">
        <v>904</v>
      </c>
      <c r="B241" s="43"/>
    </row>
    <row r="242" spans="1:2" x14ac:dyDescent="0.2">
      <c r="A242" s="207" t="s">
        <v>593</v>
      </c>
      <c r="B242" s="43">
        <v>10</v>
      </c>
    </row>
    <row r="243" spans="1:2" x14ac:dyDescent="0.2">
      <c r="A243" s="207" t="s">
        <v>594</v>
      </c>
      <c r="B243" s="44">
        <v>3</v>
      </c>
    </row>
    <row r="244" spans="1:2" x14ac:dyDescent="0.2">
      <c r="A244" s="100" t="s">
        <v>909</v>
      </c>
      <c r="B244" s="43"/>
    </row>
    <row r="245" spans="1:2" x14ac:dyDescent="0.2">
      <c r="A245" s="119" t="s">
        <v>903</v>
      </c>
      <c r="B245" s="43"/>
    </row>
    <row r="246" spans="1:2" x14ac:dyDescent="0.2">
      <c r="A246" s="207" t="s">
        <v>593</v>
      </c>
      <c r="B246" s="103" t="s">
        <v>36</v>
      </c>
    </row>
    <row r="247" spans="1:2" x14ac:dyDescent="0.2">
      <c r="A247" s="207" t="s">
        <v>594</v>
      </c>
      <c r="B247" s="103" t="s">
        <v>36</v>
      </c>
    </row>
    <row r="248" spans="1:2" x14ac:dyDescent="0.2">
      <c r="A248" s="119" t="s">
        <v>904</v>
      </c>
      <c r="B248" s="30"/>
    </row>
    <row r="249" spans="1:2" x14ac:dyDescent="0.2">
      <c r="A249" s="207" t="s">
        <v>593</v>
      </c>
      <c r="B249" s="103"/>
    </row>
    <row r="250" spans="1:2" x14ac:dyDescent="0.2">
      <c r="A250" s="207" t="s">
        <v>594</v>
      </c>
      <c r="B250" s="103" t="s">
        <v>36</v>
      </c>
    </row>
    <row r="251" spans="1:2" x14ac:dyDescent="0.2">
      <c r="A251" s="118" t="s">
        <v>910</v>
      </c>
      <c r="B251" s="103" t="s">
        <v>36</v>
      </c>
    </row>
    <row r="252" spans="1:2" x14ac:dyDescent="0.2">
      <c r="A252" s="119" t="s">
        <v>903</v>
      </c>
      <c r="B252" s="30"/>
    </row>
    <row r="253" spans="1:2" x14ac:dyDescent="0.2">
      <c r="A253" s="207" t="s">
        <v>593</v>
      </c>
      <c r="B253" s="43">
        <v>13</v>
      </c>
    </row>
    <row r="254" spans="1:2" x14ac:dyDescent="0.2">
      <c r="A254" s="207" t="s">
        <v>594</v>
      </c>
      <c r="B254" s="43">
        <v>4</v>
      </c>
    </row>
    <row r="255" spans="1:2" x14ac:dyDescent="0.2">
      <c r="A255" s="119" t="s">
        <v>904</v>
      </c>
      <c r="B255" s="43"/>
    </row>
    <row r="256" spans="1:2" x14ac:dyDescent="0.2">
      <c r="A256" s="207" t="s">
        <v>593</v>
      </c>
      <c r="B256" s="97" t="s">
        <v>36</v>
      </c>
    </row>
    <row r="257" spans="1:2" x14ac:dyDescent="0.2">
      <c r="A257" s="207" t="s">
        <v>594</v>
      </c>
      <c r="B257" s="97">
        <v>1</v>
      </c>
    </row>
    <row r="258" spans="1:2" x14ac:dyDescent="0.2">
      <c r="A258" s="137" t="s">
        <v>357</v>
      </c>
      <c r="B258" s="121">
        <f>SUM(B253:B257)</f>
        <v>18</v>
      </c>
    </row>
    <row r="259" spans="1:2" x14ac:dyDescent="0.2">
      <c r="A259" s="30"/>
      <c r="B259" s="30"/>
    </row>
    <row r="260" spans="1:2" x14ac:dyDescent="0.2">
      <c r="A260" s="8" t="s">
        <v>1008</v>
      </c>
      <c r="B260" s="30"/>
    </row>
    <row r="264" spans="1:2" ht="15.75" x14ac:dyDescent="0.25">
      <c r="A264" s="31" t="s">
        <v>528</v>
      </c>
      <c r="B264" s="32"/>
    </row>
    <row r="265" spans="1:2" x14ac:dyDescent="0.2">
      <c r="A265" s="56"/>
      <c r="B265" s="233">
        <v>1957</v>
      </c>
    </row>
    <row r="266" spans="1:2" x14ac:dyDescent="0.2">
      <c r="A266" s="43" t="s">
        <v>65</v>
      </c>
      <c r="B266" s="32">
        <v>4</v>
      </c>
    </row>
    <row r="267" spans="1:2" ht="14.25" x14ac:dyDescent="0.2">
      <c r="A267" s="32" t="s">
        <v>815</v>
      </c>
      <c r="B267" s="10">
        <v>3440</v>
      </c>
    </row>
    <row r="268" spans="1:2" x14ac:dyDescent="0.2">
      <c r="A268" s="43" t="s">
        <v>223</v>
      </c>
      <c r="B268" s="32"/>
    </row>
    <row r="269" spans="1:2" x14ac:dyDescent="0.2">
      <c r="A269" s="43" t="s">
        <v>43</v>
      </c>
      <c r="B269" s="10">
        <v>1292</v>
      </c>
    </row>
    <row r="270" spans="1:2" x14ac:dyDescent="0.2">
      <c r="A270" s="43" t="s">
        <v>224</v>
      </c>
      <c r="B270" s="10">
        <v>1238</v>
      </c>
    </row>
    <row r="271" spans="1:2" x14ac:dyDescent="0.2">
      <c r="A271" s="43" t="s">
        <v>4</v>
      </c>
      <c r="B271" s="10">
        <f>SUM(B269:B270)</f>
        <v>2530</v>
      </c>
    </row>
    <row r="272" spans="1:2" x14ac:dyDescent="0.2">
      <c r="A272" s="43" t="s">
        <v>219</v>
      </c>
      <c r="B272" s="32"/>
    </row>
    <row r="273" spans="1:2" x14ac:dyDescent="0.2">
      <c r="A273" s="43" t="s">
        <v>43</v>
      </c>
      <c r="B273" s="10">
        <v>642</v>
      </c>
    </row>
    <row r="274" spans="1:2" x14ac:dyDescent="0.2">
      <c r="A274" s="43" t="s">
        <v>224</v>
      </c>
      <c r="B274" s="10">
        <v>978</v>
      </c>
    </row>
    <row r="275" spans="1:2" x14ac:dyDescent="0.2">
      <c r="A275" s="43" t="s">
        <v>4</v>
      </c>
      <c r="B275" s="10">
        <f>SUM(B273:B274)</f>
        <v>1620</v>
      </c>
    </row>
    <row r="276" spans="1:2" x14ac:dyDescent="0.2">
      <c r="A276" s="43" t="s">
        <v>225</v>
      </c>
      <c r="B276" s="10"/>
    </row>
    <row r="277" spans="1:2" x14ac:dyDescent="0.2">
      <c r="A277" s="43" t="s">
        <v>43</v>
      </c>
      <c r="B277" s="10">
        <v>1934</v>
      </c>
    </row>
    <row r="278" spans="1:2" x14ac:dyDescent="0.2">
      <c r="A278" s="43" t="s">
        <v>224</v>
      </c>
      <c r="B278" s="10">
        <v>2216</v>
      </c>
    </row>
    <row r="279" spans="1:2" x14ac:dyDescent="0.2">
      <c r="A279" s="43" t="s">
        <v>4</v>
      </c>
      <c r="B279" s="10">
        <f>SUM(B277:B278)</f>
        <v>4150</v>
      </c>
    </row>
    <row r="280" spans="1:2" x14ac:dyDescent="0.2">
      <c r="A280" s="43" t="s">
        <v>220</v>
      </c>
      <c r="B280" s="10"/>
    </row>
    <row r="281" spans="1:2" x14ac:dyDescent="0.2">
      <c r="A281" s="43" t="s">
        <v>6</v>
      </c>
      <c r="B281" s="10"/>
    </row>
    <row r="282" spans="1:2" x14ac:dyDescent="0.2">
      <c r="A282" s="43" t="s">
        <v>152</v>
      </c>
      <c r="B282" s="10">
        <v>98</v>
      </c>
    </row>
    <row r="283" spans="1:2" x14ac:dyDescent="0.2">
      <c r="A283" s="43" t="s">
        <v>153</v>
      </c>
      <c r="B283" s="10">
        <v>137</v>
      </c>
    </row>
    <row r="284" spans="1:2" x14ac:dyDescent="0.2">
      <c r="A284" s="43" t="s">
        <v>148</v>
      </c>
      <c r="B284" s="10">
        <f>SUM(B282:B283)</f>
        <v>235</v>
      </c>
    </row>
    <row r="285" spans="1:2" s="30" customFormat="1" ht="14.25" x14ac:dyDescent="0.2">
      <c r="A285" s="43" t="s">
        <v>1009</v>
      </c>
      <c r="B285" s="10"/>
    </row>
    <row r="286" spans="1:2" s="30" customFormat="1" x14ac:dyDescent="0.2">
      <c r="A286" s="43" t="s">
        <v>152</v>
      </c>
      <c r="B286" s="10">
        <v>35</v>
      </c>
    </row>
    <row r="287" spans="1:2" s="30" customFormat="1" x14ac:dyDescent="0.2">
      <c r="A287" s="43" t="s">
        <v>153</v>
      </c>
      <c r="B287" s="10">
        <v>293</v>
      </c>
    </row>
    <row r="288" spans="1:2" s="30" customFormat="1" x14ac:dyDescent="0.2">
      <c r="A288" s="43" t="s">
        <v>148</v>
      </c>
      <c r="B288" s="10">
        <f>SUM(B286:B287)</f>
        <v>328</v>
      </c>
    </row>
    <row r="289" spans="1:2" x14ac:dyDescent="0.2">
      <c r="A289" s="43" t="s">
        <v>7</v>
      </c>
      <c r="B289" s="10"/>
    </row>
    <row r="290" spans="1:2" x14ac:dyDescent="0.2">
      <c r="A290" s="43" t="s">
        <v>152</v>
      </c>
      <c r="B290" s="10">
        <v>209</v>
      </c>
    </row>
    <row r="291" spans="1:2" x14ac:dyDescent="0.2">
      <c r="A291" s="43" t="s">
        <v>153</v>
      </c>
      <c r="B291" s="10">
        <v>123</v>
      </c>
    </row>
    <row r="292" spans="1:2" x14ac:dyDescent="0.2">
      <c r="A292" s="43" t="s">
        <v>148</v>
      </c>
      <c r="B292" s="10">
        <f>SUM(B290:B291)</f>
        <v>332</v>
      </c>
    </row>
    <row r="293" spans="1:2" x14ac:dyDescent="0.2">
      <c r="A293" s="43" t="s">
        <v>226</v>
      </c>
      <c r="B293" s="32">
        <v>56.6</v>
      </c>
    </row>
    <row r="294" spans="1:2" x14ac:dyDescent="0.2">
      <c r="A294" s="37"/>
      <c r="B294" s="33"/>
    </row>
    <row r="295" spans="1:2" s="177" customFormat="1" x14ac:dyDescent="0.2">
      <c r="A295" s="259" t="s">
        <v>816</v>
      </c>
    </row>
    <row r="296" spans="1:2" s="177" customFormat="1" x14ac:dyDescent="0.2">
      <c r="A296" s="259" t="s">
        <v>1149</v>
      </c>
    </row>
    <row r="297" spans="1:2" x14ac:dyDescent="0.2">
      <c r="A297" s="8" t="s">
        <v>1008</v>
      </c>
      <c r="B297" s="30"/>
    </row>
    <row r="301" spans="1:2" ht="15.75" x14ac:dyDescent="0.25">
      <c r="A301" s="304" t="s">
        <v>700</v>
      </c>
      <c r="B301" s="30"/>
    </row>
    <row r="302" spans="1:2" x14ac:dyDescent="0.2">
      <c r="A302" s="56"/>
      <c r="B302" s="233">
        <v>1957</v>
      </c>
    </row>
    <row r="303" spans="1:2" x14ac:dyDescent="0.2">
      <c r="A303" s="43" t="s">
        <v>228</v>
      </c>
      <c r="B303" s="32">
        <v>8</v>
      </c>
    </row>
    <row r="304" spans="1:2" ht="14.25" x14ac:dyDescent="0.2">
      <c r="A304" s="43" t="s">
        <v>826</v>
      </c>
      <c r="B304" s="10">
        <v>2443</v>
      </c>
    </row>
    <row r="305" spans="1:2" x14ac:dyDescent="0.2">
      <c r="A305" s="43" t="s">
        <v>229</v>
      </c>
      <c r="B305" s="32"/>
    </row>
    <row r="306" spans="1:2" x14ac:dyDescent="0.2">
      <c r="A306" s="43" t="s">
        <v>152</v>
      </c>
      <c r="B306" s="10">
        <v>1099</v>
      </c>
    </row>
    <row r="307" spans="1:2" x14ac:dyDescent="0.2">
      <c r="A307" s="43" t="s">
        <v>153</v>
      </c>
      <c r="B307" s="10">
        <v>1053</v>
      </c>
    </row>
    <row r="308" spans="1:2" x14ac:dyDescent="0.2">
      <c r="A308" s="43" t="s">
        <v>148</v>
      </c>
      <c r="B308" s="10">
        <f>SUM(B306:B307)</f>
        <v>2152</v>
      </c>
    </row>
    <row r="309" spans="1:2" x14ac:dyDescent="0.2">
      <c r="A309" s="43" t="s">
        <v>230</v>
      </c>
      <c r="B309" s="10"/>
    </row>
    <row r="310" spans="1:2" x14ac:dyDescent="0.2">
      <c r="A310" s="43" t="s">
        <v>152</v>
      </c>
      <c r="B310" s="10">
        <v>1260</v>
      </c>
    </row>
    <row r="311" spans="1:2" x14ac:dyDescent="0.2">
      <c r="A311" s="43" t="s">
        <v>153</v>
      </c>
      <c r="B311" s="10">
        <v>2689</v>
      </c>
    </row>
    <row r="312" spans="1:2" x14ac:dyDescent="0.2">
      <c r="A312" s="10" t="s">
        <v>148</v>
      </c>
      <c r="B312" s="10">
        <f>SUM(B310:B311)</f>
        <v>3949</v>
      </c>
    </row>
    <row r="313" spans="1:2" x14ac:dyDescent="0.2">
      <c r="A313" s="43" t="s">
        <v>231</v>
      </c>
      <c r="B313" s="10"/>
    </row>
    <row r="314" spans="1:2" x14ac:dyDescent="0.2">
      <c r="A314" s="43" t="s">
        <v>170</v>
      </c>
      <c r="B314" s="10"/>
    </row>
    <row r="315" spans="1:2" x14ac:dyDescent="0.2">
      <c r="A315" s="43" t="s">
        <v>49</v>
      </c>
      <c r="B315" s="10">
        <v>504</v>
      </c>
    </row>
    <row r="316" spans="1:2" x14ac:dyDescent="0.2">
      <c r="A316" s="43" t="s">
        <v>193</v>
      </c>
      <c r="B316" s="10">
        <v>367</v>
      </c>
    </row>
    <row r="317" spans="1:2" x14ac:dyDescent="0.2">
      <c r="A317" s="43" t="s">
        <v>232</v>
      </c>
      <c r="B317" s="10">
        <f>SUM(B315:B316)</f>
        <v>871</v>
      </c>
    </row>
    <row r="318" spans="1:2" x14ac:dyDescent="0.2">
      <c r="A318" s="43" t="s">
        <v>233</v>
      </c>
      <c r="B318" s="10"/>
    </row>
    <row r="319" spans="1:2" x14ac:dyDescent="0.2">
      <c r="A319" s="43" t="s">
        <v>49</v>
      </c>
      <c r="B319" s="10">
        <v>142</v>
      </c>
    </row>
    <row r="320" spans="1:2" x14ac:dyDescent="0.2">
      <c r="A320" s="43" t="s">
        <v>193</v>
      </c>
      <c r="B320" s="10">
        <v>69</v>
      </c>
    </row>
    <row r="321" spans="1:2" x14ac:dyDescent="0.2">
      <c r="A321" s="43" t="s">
        <v>180</v>
      </c>
      <c r="B321" s="10">
        <f>SUM(B319:B320)</f>
        <v>211</v>
      </c>
    </row>
    <row r="322" spans="1:2" x14ac:dyDescent="0.2">
      <c r="A322" s="43" t="s">
        <v>178</v>
      </c>
      <c r="B322" s="10"/>
    </row>
    <row r="323" spans="1:2" x14ac:dyDescent="0.2">
      <c r="A323" s="43" t="s">
        <v>49</v>
      </c>
      <c r="B323" s="10">
        <v>546</v>
      </c>
    </row>
    <row r="324" spans="1:2" x14ac:dyDescent="0.2">
      <c r="A324" s="43" t="s">
        <v>193</v>
      </c>
      <c r="B324" s="10">
        <v>2282</v>
      </c>
    </row>
    <row r="325" spans="1:2" x14ac:dyDescent="0.2">
      <c r="A325" s="121" t="s">
        <v>180</v>
      </c>
      <c r="B325" s="122">
        <f>SUM(B323:B324)</f>
        <v>2828</v>
      </c>
    </row>
    <row r="326" spans="1:2" x14ac:dyDescent="0.2">
      <c r="A326" s="43"/>
      <c r="B326" s="10"/>
    </row>
    <row r="327" spans="1:2" x14ac:dyDescent="0.2">
      <c r="A327" s="259" t="s">
        <v>1133</v>
      </c>
      <c r="B327" s="10"/>
    </row>
    <row r="328" spans="1:2" x14ac:dyDescent="0.2">
      <c r="A328" s="8" t="s">
        <v>1008</v>
      </c>
      <c r="B328" s="10"/>
    </row>
    <row r="332" spans="1:2" ht="31.5" x14ac:dyDescent="0.25">
      <c r="A332" s="295" t="s">
        <v>827</v>
      </c>
      <c r="B332" s="1"/>
    </row>
    <row r="333" spans="1:2" x14ac:dyDescent="0.2">
      <c r="A333" s="56"/>
      <c r="B333" s="233">
        <v>1956</v>
      </c>
    </row>
    <row r="334" spans="1:2" x14ac:dyDescent="0.2">
      <c r="A334" s="150" t="s">
        <v>574</v>
      </c>
      <c r="B334" s="10"/>
    </row>
    <row r="335" spans="1:2" x14ac:dyDescent="0.2">
      <c r="A335" s="118" t="s">
        <v>575</v>
      </c>
      <c r="B335" s="10">
        <v>2152</v>
      </c>
    </row>
    <row r="336" spans="1:2" x14ac:dyDescent="0.2">
      <c r="A336" s="118" t="s">
        <v>576</v>
      </c>
      <c r="B336" s="10">
        <v>2000</v>
      </c>
    </row>
    <row r="337" spans="1:2" x14ac:dyDescent="0.2">
      <c r="A337" s="118" t="s">
        <v>357</v>
      </c>
      <c r="B337" s="10">
        <f>SUM(B335:B336)</f>
        <v>4152</v>
      </c>
    </row>
    <row r="338" spans="1:2" x14ac:dyDescent="0.2">
      <c r="A338" s="150" t="s">
        <v>577</v>
      </c>
      <c r="B338" s="10"/>
    </row>
    <row r="339" spans="1:2" x14ac:dyDescent="0.2">
      <c r="A339" s="118" t="s">
        <v>578</v>
      </c>
      <c r="B339" s="10"/>
    </row>
    <row r="340" spans="1:2" x14ac:dyDescent="0.2">
      <c r="A340" s="100" t="s">
        <v>575</v>
      </c>
      <c r="B340" s="27" t="s">
        <v>36</v>
      </c>
    </row>
    <row r="341" spans="1:2" x14ac:dyDescent="0.2">
      <c r="A341" s="100" t="s">
        <v>576</v>
      </c>
      <c r="B341" s="27" t="s">
        <v>36</v>
      </c>
    </row>
    <row r="342" spans="1:2" x14ac:dyDescent="0.2">
      <c r="A342" s="118" t="s">
        <v>579</v>
      </c>
      <c r="B342" s="27"/>
    </row>
    <row r="343" spans="1:2" x14ac:dyDescent="0.2">
      <c r="A343" s="100" t="s">
        <v>575</v>
      </c>
      <c r="B343" s="27" t="s">
        <v>36</v>
      </c>
    </row>
    <row r="344" spans="1:2" x14ac:dyDescent="0.2">
      <c r="A344" s="100" t="s">
        <v>576</v>
      </c>
      <c r="B344" s="27">
        <v>2000</v>
      </c>
    </row>
    <row r="345" spans="1:2" x14ac:dyDescent="0.2">
      <c r="A345" s="118" t="s">
        <v>580</v>
      </c>
      <c r="B345" s="27"/>
    </row>
    <row r="346" spans="1:2" x14ac:dyDescent="0.2">
      <c r="A346" s="100" t="s">
        <v>575</v>
      </c>
      <c r="B346" s="27">
        <v>2152</v>
      </c>
    </row>
    <row r="347" spans="1:2" x14ac:dyDescent="0.2">
      <c r="A347" s="149" t="s">
        <v>576</v>
      </c>
      <c r="B347" s="139" t="s">
        <v>36</v>
      </c>
    </row>
    <row r="348" spans="1:2" ht="15" x14ac:dyDescent="0.25">
      <c r="A348" s="88"/>
      <c r="B348" s="10"/>
    </row>
    <row r="349" spans="1:2" x14ac:dyDescent="0.2">
      <c r="A349" s="8" t="s">
        <v>1008</v>
      </c>
      <c r="B349" s="30"/>
    </row>
    <row r="353" spans="1:2" ht="15.75" x14ac:dyDescent="0.25">
      <c r="A353" s="3" t="s">
        <v>461</v>
      </c>
      <c r="B353" s="30"/>
    </row>
    <row r="354" spans="1:2" ht="15" x14ac:dyDescent="0.25">
      <c r="A354" s="4"/>
      <c r="B354" s="234">
        <v>1957</v>
      </c>
    </row>
    <row r="355" spans="1:2" ht="14.25" x14ac:dyDescent="0.2">
      <c r="A355" s="167" t="s">
        <v>1291</v>
      </c>
      <c r="B355" s="18">
        <v>24</v>
      </c>
    </row>
    <row r="356" spans="1:2" x14ac:dyDescent="0.2">
      <c r="A356" s="199" t="s">
        <v>116</v>
      </c>
      <c r="B356" s="30"/>
    </row>
    <row r="357" spans="1:2" ht="14.25" x14ac:dyDescent="0.2">
      <c r="A357" s="94" t="s">
        <v>462</v>
      </c>
      <c r="B357" s="18">
        <v>20426</v>
      </c>
    </row>
    <row r="358" spans="1:2" x14ac:dyDescent="0.2">
      <c r="A358" s="94" t="s">
        <v>463</v>
      </c>
      <c r="B358" s="18">
        <v>90129</v>
      </c>
    </row>
    <row r="359" spans="1:2" x14ac:dyDescent="0.2">
      <c r="A359" s="19" t="s">
        <v>464</v>
      </c>
      <c r="B359" s="18">
        <v>87502</v>
      </c>
    </row>
    <row r="360" spans="1:2" x14ac:dyDescent="0.2">
      <c r="A360" s="19" t="s">
        <v>465</v>
      </c>
      <c r="B360" s="18">
        <v>1522</v>
      </c>
    </row>
    <row r="361" spans="1:2" ht="14.25" x14ac:dyDescent="0.2">
      <c r="A361" s="19" t="s">
        <v>653</v>
      </c>
      <c r="B361" s="18">
        <v>39730</v>
      </c>
    </row>
    <row r="362" spans="1:2" x14ac:dyDescent="0.2">
      <c r="A362" s="19" t="s">
        <v>466</v>
      </c>
      <c r="B362" s="18">
        <v>3346</v>
      </c>
    </row>
    <row r="363" spans="1:2" x14ac:dyDescent="0.2">
      <c r="A363" s="19" t="s">
        <v>467</v>
      </c>
      <c r="B363" s="18"/>
    </row>
    <row r="364" spans="1:2" x14ac:dyDescent="0.2">
      <c r="A364" s="94" t="s">
        <v>468</v>
      </c>
      <c r="B364" s="18">
        <v>106</v>
      </c>
    </row>
    <row r="365" spans="1:2" x14ac:dyDescent="0.2">
      <c r="A365" s="94" t="s">
        <v>469</v>
      </c>
      <c r="B365" s="18">
        <v>130</v>
      </c>
    </row>
    <row r="366" spans="1:2" x14ac:dyDescent="0.2">
      <c r="A366" s="19" t="s">
        <v>470</v>
      </c>
      <c r="B366" s="23">
        <v>1050</v>
      </c>
    </row>
    <row r="367" spans="1:2" x14ac:dyDescent="0.2">
      <c r="A367" s="37"/>
      <c r="B367" s="1"/>
    </row>
    <row r="368" spans="1:2" s="177" customFormat="1" x14ac:dyDescent="0.2">
      <c r="A368" s="271" t="s">
        <v>1292</v>
      </c>
      <c r="B368" s="198"/>
    </row>
    <row r="369" spans="1:2" x14ac:dyDescent="0.2">
      <c r="A369" s="8" t="s">
        <v>1008</v>
      </c>
      <c r="B369" s="30"/>
    </row>
    <row r="373" spans="1:2" s="30" customFormat="1" ht="18.75" x14ac:dyDescent="0.25">
      <c r="A373" s="31" t="s">
        <v>762</v>
      </c>
    </row>
    <row r="374" spans="1:2" s="30" customFormat="1" x14ac:dyDescent="0.2">
      <c r="A374" s="34"/>
      <c r="B374" s="233">
        <v>1957</v>
      </c>
    </row>
    <row r="375" spans="1:2" s="30" customFormat="1" x14ac:dyDescent="0.2">
      <c r="A375" s="252" t="s">
        <v>830</v>
      </c>
      <c r="B375" s="110"/>
    </row>
    <row r="376" spans="1:2" s="30" customFormat="1" x14ac:dyDescent="0.2">
      <c r="A376" s="92" t="s">
        <v>756</v>
      </c>
      <c r="B376" s="32"/>
    </row>
    <row r="377" spans="1:2" s="30" customFormat="1" x14ac:dyDescent="0.2">
      <c r="A377" s="32" t="s">
        <v>471</v>
      </c>
      <c r="B377" s="10">
        <v>13</v>
      </c>
    </row>
    <row r="378" spans="1:2" s="30" customFormat="1" ht="14.25" x14ac:dyDescent="0.2">
      <c r="A378" s="43" t="s">
        <v>829</v>
      </c>
      <c r="B378" s="10">
        <v>29432</v>
      </c>
    </row>
    <row r="379" spans="1:2" s="30" customFormat="1" x14ac:dyDescent="0.2">
      <c r="A379" s="32" t="s">
        <v>472</v>
      </c>
      <c r="B379" s="32"/>
    </row>
    <row r="380" spans="1:2" s="30" customFormat="1" x14ac:dyDescent="0.2">
      <c r="A380" s="83" t="s">
        <v>1022</v>
      </c>
      <c r="B380" s="32">
        <v>15</v>
      </c>
    </row>
    <row r="381" spans="1:2" s="30" customFormat="1" x14ac:dyDescent="0.2">
      <c r="A381" s="83" t="s">
        <v>473</v>
      </c>
      <c r="B381" s="10"/>
    </row>
    <row r="382" spans="1:2" s="30" customFormat="1" x14ac:dyDescent="0.2">
      <c r="A382" s="93" t="s">
        <v>475</v>
      </c>
      <c r="B382" s="10">
        <v>1881844</v>
      </c>
    </row>
    <row r="383" spans="1:2" s="30" customFormat="1" x14ac:dyDescent="0.2">
      <c r="A383" s="93" t="s">
        <v>476</v>
      </c>
      <c r="B383" s="10">
        <v>4842427</v>
      </c>
    </row>
    <row r="384" spans="1:2" s="30" customFormat="1" x14ac:dyDescent="0.2">
      <c r="A384" s="83" t="s">
        <v>477</v>
      </c>
      <c r="B384" s="10">
        <v>244845</v>
      </c>
    </row>
    <row r="385" spans="1:2" s="30" customFormat="1" x14ac:dyDescent="0.2">
      <c r="A385" s="83" t="s">
        <v>478</v>
      </c>
      <c r="B385" s="10">
        <v>1890749</v>
      </c>
    </row>
    <row r="386" spans="1:2" s="30" customFormat="1" ht="14.25" x14ac:dyDescent="0.2">
      <c r="A386" s="100" t="s">
        <v>822</v>
      </c>
      <c r="B386" s="10">
        <v>2884</v>
      </c>
    </row>
    <row r="387" spans="1:2" s="30" customFormat="1" ht="14.25" x14ac:dyDescent="0.2">
      <c r="A387" s="100" t="s">
        <v>824</v>
      </c>
      <c r="B387" s="10">
        <v>49286</v>
      </c>
    </row>
    <row r="388" spans="1:2" s="30" customFormat="1" ht="14.25" x14ac:dyDescent="0.2">
      <c r="A388" s="118" t="s">
        <v>828</v>
      </c>
      <c r="B388" s="10"/>
    </row>
    <row r="389" spans="1:2" s="30" customFormat="1" x14ac:dyDescent="0.2">
      <c r="A389" s="133" t="s">
        <v>582</v>
      </c>
      <c r="B389" s="10">
        <v>130559</v>
      </c>
    </row>
    <row r="390" spans="1:2" s="30" customFormat="1" x14ac:dyDescent="0.2">
      <c r="A390" s="131" t="s">
        <v>479</v>
      </c>
      <c r="B390" s="122">
        <v>100926</v>
      </c>
    </row>
    <row r="391" spans="1:2" s="30" customFormat="1" x14ac:dyDescent="0.2"/>
    <row r="392" spans="1:2" s="177" customFormat="1" ht="30" customHeight="1" x14ac:dyDescent="0.2">
      <c r="A392" s="317" t="s">
        <v>1150</v>
      </c>
      <c r="B392" s="318"/>
    </row>
    <row r="393" spans="1:2" s="43" customFormat="1" ht="22.5" customHeight="1" x14ac:dyDescent="0.2">
      <c r="A393" s="317" t="s">
        <v>1151</v>
      </c>
      <c r="B393" s="318"/>
    </row>
    <row r="394" spans="1:2" s="43" customFormat="1" x14ac:dyDescent="0.2">
      <c r="A394" s="63" t="s">
        <v>1152</v>
      </c>
      <c r="B394" s="177"/>
    </row>
    <row r="395" spans="1:2" s="43" customFormat="1" x14ac:dyDescent="0.2">
      <c r="A395" s="63" t="s">
        <v>1137</v>
      </c>
      <c r="B395" s="177"/>
    </row>
    <row r="396" spans="1:2" s="43" customFormat="1" x14ac:dyDescent="0.2">
      <c r="A396" s="63" t="s">
        <v>1138</v>
      </c>
      <c r="B396" s="10"/>
    </row>
    <row r="397" spans="1:2" s="30" customFormat="1" x14ac:dyDescent="0.2">
      <c r="A397" s="8" t="s">
        <v>1008</v>
      </c>
    </row>
    <row r="398" spans="1:2" s="30" customFormat="1" x14ac:dyDescent="0.2">
      <c r="A398" s="8"/>
    </row>
    <row r="399" spans="1:2" s="30" customFormat="1" x14ac:dyDescent="0.2">
      <c r="A399" s="8"/>
    </row>
    <row r="400" spans="1:2" s="30" customFormat="1" x14ac:dyDescent="0.2">
      <c r="A400" s="8"/>
    </row>
    <row r="401" spans="1:2" s="30" customFormat="1" ht="15.75" x14ac:dyDescent="0.25">
      <c r="A401" s="31" t="s">
        <v>1115</v>
      </c>
    </row>
    <row r="402" spans="1:2" s="30" customFormat="1" x14ac:dyDescent="0.2">
      <c r="A402" s="34"/>
      <c r="B402" s="233">
        <v>1957</v>
      </c>
    </row>
    <row r="403" spans="1:2" x14ac:dyDescent="0.2">
      <c r="A403" s="106" t="s">
        <v>825</v>
      </c>
      <c r="B403" s="58"/>
    </row>
    <row r="404" spans="1:2" x14ac:dyDescent="0.2">
      <c r="A404" s="43" t="s">
        <v>836</v>
      </c>
      <c r="B404" s="91"/>
    </row>
    <row r="405" spans="1:2" x14ac:dyDescent="0.2">
      <c r="A405" s="83" t="s">
        <v>835</v>
      </c>
      <c r="B405" s="91"/>
    </row>
    <row r="406" spans="1:2" x14ac:dyDescent="0.2">
      <c r="A406" s="93" t="s">
        <v>481</v>
      </c>
      <c r="B406" s="10"/>
    </row>
    <row r="407" spans="1:2" x14ac:dyDescent="0.2">
      <c r="A407" s="127" t="s">
        <v>357</v>
      </c>
      <c r="B407" s="10">
        <f>B408+B409</f>
        <v>9122</v>
      </c>
    </row>
    <row r="408" spans="1:2" x14ac:dyDescent="0.2">
      <c r="A408" s="127" t="s">
        <v>482</v>
      </c>
      <c r="B408" s="10">
        <v>8470</v>
      </c>
    </row>
    <row r="409" spans="1:2" x14ac:dyDescent="0.2">
      <c r="A409" s="207" t="s">
        <v>1284</v>
      </c>
      <c r="B409" s="10">
        <v>652</v>
      </c>
    </row>
    <row r="410" spans="1:2" x14ac:dyDescent="0.2">
      <c r="A410" s="93" t="s">
        <v>483</v>
      </c>
      <c r="B410" s="10">
        <v>99076</v>
      </c>
    </row>
    <row r="411" spans="1:2" x14ac:dyDescent="0.2">
      <c r="A411" s="83" t="s">
        <v>837</v>
      </c>
      <c r="B411" s="10"/>
    </row>
    <row r="412" spans="1:2" x14ac:dyDescent="0.2">
      <c r="A412" s="93" t="s">
        <v>481</v>
      </c>
      <c r="B412" s="10"/>
    </row>
    <row r="413" spans="1:2" x14ac:dyDescent="0.2">
      <c r="A413" s="127" t="s">
        <v>357</v>
      </c>
      <c r="B413" s="10">
        <f>B414+B415</f>
        <v>1681</v>
      </c>
    </row>
    <row r="414" spans="1:2" x14ac:dyDescent="0.2">
      <c r="A414" s="127" t="s">
        <v>482</v>
      </c>
      <c r="B414" s="10">
        <v>1373</v>
      </c>
    </row>
    <row r="415" spans="1:2" x14ac:dyDescent="0.2">
      <c r="A415" s="207" t="s">
        <v>1284</v>
      </c>
      <c r="B415" s="10">
        <v>308</v>
      </c>
    </row>
    <row r="416" spans="1:2" x14ac:dyDescent="0.2">
      <c r="A416" s="93" t="s">
        <v>483</v>
      </c>
      <c r="B416" s="10">
        <v>16928</v>
      </c>
    </row>
    <row r="417" spans="1:2" x14ac:dyDescent="0.2">
      <c r="A417" s="83" t="s">
        <v>839</v>
      </c>
      <c r="B417" s="10"/>
    </row>
    <row r="418" spans="1:2" x14ac:dyDescent="0.2">
      <c r="A418" s="93" t="s">
        <v>481</v>
      </c>
      <c r="B418" s="10"/>
    </row>
    <row r="419" spans="1:2" x14ac:dyDescent="0.2">
      <c r="A419" s="127" t="s">
        <v>357</v>
      </c>
      <c r="B419" s="10">
        <f>B420+B421</f>
        <v>1339</v>
      </c>
    </row>
    <row r="420" spans="1:2" x14ac:dyDescent="0.2">
      <c r="A420" s="127" t="s">
        <v>482</v>
      </c>
      <c r="B420" s="10">
        <v>848</v>
      </c>
    </row>
    <row r="421" spans="1:2" x14ac:dyDescent="0.2">
      <c r="A421" s="207" t="s">
        <v>1284</v>
      </c>
      <c r="B421" s="10">
        <v>491</v>
      </c>
    </row>
    <row r="422" spans="1:2" x14ac:dyDescent="0.2">
      <c r="A422" s="93" t="s">
        <v>483</v>
      </c>
      <c r="B422" s="10">
        <v>7612</v>
      </c>
    </row>
    <row r="423" spans="1:2" x14ac:dyDescent="0.2">
      <c r="A423" s="83" t="s">
        <v>840</v>
      </c>
      <c r="B423" s="10"/>
    </row>
    <row r="424" spans="1:2" x14ac:dyDescent="0.2">
      <c r="A424" s="93" t="s">
        <v>481</v>
      </c>
      <c r="B424" s="10"/>
    </row>
    <row r="425" spans="1:2" x14ac:dyDescent="0.2">
      <c r="A425" s="127" t="s">
        <v>357</v>
      </c>
      <c r="B425" s="10">
        <f>B426+B427</f>
        <v>394</v>
      </c>
    </row>
    <row r="426" spans="1:2" x14ac:dyDescent="0.2">
      <c r="A426" s="127" t="s">
        <v>482</v>
      </c>
      <c r="B426" s="10">
        <v>197</v>
      </c>
    </row>
    <row r="427" spans="1:2" x14ac:dyDescent="0.2">
      <c r="A427" s="207" t="s">
        <v>1284</v>
      </c>
      <c r="B427" s="10">
        <v>197</v>
      </c>
    </row>
    <row r="428" spans="1:2" x14ac:dyDescent="0.2">
      <c r="A428" s="93" t="s">
        <v>483</v>
      </c>
      <c r="B428" s="10">
        <v>1557</v>
      </c>
    </row>
    <row r="429" spans="1:2" x14ac:dyDescent="0.2">
      <c r="A429" s="83" t="s">
        <v>841</v>
      </c>
      <c r="B429" s="10"/>
    </row>
    <row r="430" spans="1:2" x14ac:dyDescent="0.2">
      <c r="A430" s="93" t="s">
        <v>481</v>
      </c>
      <c r="B430" s="10"/>
    </row>
    <row r="431" spans="1:2" x14ac:dyDescent="0.2">
      <c r="A431" s="127" t="s">
        <v>357</v>
      </c>
      <c r="B431" s="10">
        <f>B432+B433</f>
        <v>12888</v>
      </c>
    </row>
    <row r="432" spans="1:2" x14ac:dyDescent="0.2">
      <c r="A432" s="127" t="s">
        <v>482</v>
      </c>
      <c r="B432" s="10">
        <v>12883</v>
      </c>
    </row>
    <row r="433" spans="1:2" x14ac:dyDescent="0.2">
      <c r="A433" s="207" t="s">
        <v>1284</v>
      </c>
      <c r="B433" s="134">
        <v>5</v>
      </c>
    </row>
    <row r="434" spans="1:2" x14ac:dyDescent="0.2">
      <c r="A434" s="93" t="s">
        <v>483</v>
      </c>
      <c r="B434" s="10">
        <v>71682</v>
      </c>
    </row>
    <row r="435" spans="1:2" x14ac:dyDescent="0.2">
      <c r="A435" s="83" t="s">
        <v>842</v>
      </c>
      <c r="B435" s="10"/>
    </row>
    <row r="436" spans="1:2" x14ac:dyDescent="0.2">
      <c r="A436" s="93" t="s">
        <v>481</v>
      </c>
      <c r="B436" s="10"/>
    </row>
    <row r="437" spans="1:2" x14ac:dyDescent="0.2">
      <c r="A437" s="127" t="s">
        <v>357</v>
      </c>
      <c r="B437" s="10">
        <f>B438+B439</f>
        <v>3217</v>
      </c>
    </row>
    <row r="438" spans="1:2" x14ac:dyDescent="0.2">
      <c r="A438" s="127" t="s">
        <v>482</v>
      </c>
      <c r="B438" s="10">
        <v>3039</v>
      </c>
    </row>
    <row r="439" spans="1:2" x14ac:dyDescent="0.2">
      <c r="A439" s="207" t="s">
        <v>1284</v>
      </c>
      <c r="B439" s="10">
        <v>178</v>
      </c>
    </row>
    <row r="440" spans="1:2" x14ac:dyDescent="0.2">
      <c r="A440" s="93" t="s">
        <v>483</v>
      </c>
      <c r="B440" s="10">
        <v>15610</v>
      </c>
    </row>
    <row r="441" spans="1:2" x14ac:dyDescent="0.2">
      <c r="A441" s="83" t="s">
        <v>843</v>
      </c>
      <c r="B441" s="10"/>
    </row>
    <row r="442" spans="1:2" x14ac:dyDescent="0.2">
      <c r="A442" s="93" t="s">
        <v>481</v>
      </c>
      <c r="B442" s="10"/>
    </row>
    <row r="443" spans="1:2" x14ac:dyDescent="0.2">
      <c r="A443" s="127" t="s">
        <v>357</v>
      </c>
      <c r="B443" s="10">
        <f>B444+B445</f>
        <v>791</v>
      </c>
    </row>
    <row r="444" spans="1:2" x14ac:dyDescent="0.2">
      <c r="A444" s="127" t="s">
        <v>482</v>
      </c>
      <c r="B444" s="10">
        <v>554</v>
      </c>
    </row>
    <row r="445" spans="1:2" x14ac:dyDescent="0.2">
      <c r="A445" s="207" t="s">
        <v>1284</v>
      </c>
      <c r="B445" s="10">
        <v>237</v>
      </c>
    </row>
    <row r="446" spans="1:2" x14ac:dyDescent="0.2">
      <c r="A446" s="93" t="s">
        <v>483</v>
      </c>
      <c r="B446" s="10">
        <v>4648</v>
      </c>
    </row>
    <row r="447" spans="1:2" x14ac:dyDescent="0.2">
      <c r="A447" s="83" t="s">
        <v>844</v>
      </c>
      <c r="B447" s="10"/>
    </row>
    <row r="448" spans="1:2" x14ac:dyDescent="0.2">
      <c r="A448" s="93" t="s">
        <v>481</v>
      </c>
      <c r="B448" s="10"/>
    </row>
    <row r="449" spans="1:2" x14ac:dyDescent="0.2">
      <c r="A449" s="127" t="s">
        <v>357</v>
      </c>
      <c r="B449" s="10">
        <f>B450+B451</f>
        <v>29432</v>
      </c>
    </row>
    <row r="450" spans="1:2" x14ac:dyDescent="0.2">
      <c r="A450" s="127" t="s">
        <v>482</v>
      </c>
      <c r="B450" s="10">
        <v>27364</v>
      </c>
    </row>
    <row r="451" spans="1:2" x14ac:dyDescent="0.2">
      <c r="A451" s="207" t="s">
        <v>834</v>
      </c>
      <c r="B451" s="91">
        <v>2068</v>
      </c>
    </row>
    <row r="452" spans="1:2" x14ac:dyDescent="0.2">
      <c r="A452" s="178" t="s">
        <v>483</v>
      </c>
      <c r="B452" s="122">
        <v>217113</v>
      </c>
    </row>
    <row r="453" spans="1:2" x14ac:dyDescent="0.2">
      <c r="A453" s="102"/>
      <c r="B453" s="91"/>
    </row>
    <row r="454" spans="1:2" s="177" customFormat="1" x14ac:dyDescent="0.2">
      <c r="A454" s="197" t="s">
        <v>1290</v>
      </c>
      <c r="B454" s="91"/>
    </row>
    <row r="455" spans="1:2" x14ac:dyDescent="0.2">
      <c r="A455" s="8" t="s">
        <v>1008</v>
      </c>
      <c r="B455" s="91"/>
    </row>
    <row r="456" spans="1:2" s="30" customFormat="1" x14ac:dyDescent="0.2">
      <c r="A456" s="8"/>
      <c r="B456" s="91"/>
    </row>
    <row r="457" spans="1:2" s="30" customFormat="1" x14ac:dyDescent="0.2">
      <c r="A457" s="8"/>
      <c r="B457" s="91"/>
    </row>
    <row r="458" spans="1:2" s="30" customFormat="1" x14ac:dyDescent="0.2">
      <c r="A458" s="8"/>
      <c r="B458" s="91"/>
    </row>
    <row r="459" spans="1:2" s="30" customFormat="1" ht="15.75" x14ac:dyDescent="0.25">
      <c r="A459" s="31" t="s">
        <v>1116</v>
      </c>
      <c r="B459" s="91"/>
    </row>
    <row r="460" spans="1:2" x14ac:dyDescent="0.2">
      <c r="A460" s="34"/>
      <c r="B460" s="233">
        <v>1957</v>
      </c>
    </row>
    <row r="461" spans="1:2" x14ac:dyDescent="0.2">
      <c r="A461" s="106" t="s">
        <v>752</v>
      </c>
      <c r="B461" s="30"/>
    </row>
    <row r="462" spans="1:2" x14ac:dyDescent="0.2">
      <c r="A462" s="92" t="s">
        <v>488</v>
      </c>
      <c r="B462" s="10">
        <f>B464+B468+B473</f>
        <v>3300</v>
      </c>
    </row>
    <row r="463" spans="1:2" x14ac:dyDescent="0.2">
      <c r="A463" s="92" t="s">
        <v>845</v>
      </c>
      <c r="B463" s="10"/>
    </row>
    <row r="464" spans="1:2" x14ac:dyDescent="0.2">
      <c r="A464" s="83" t="s">
        <v>489</v>
      </c>
      <c r="B464" s="10">
        <f>B465+B466</f>
        <v>1677</v>
      </c>
    </row>
    <row r="465" spans="1:2" x14ac:dyDescent="0.2">
      <c r="A465" s="83" t="s">
        <v>490</v>
      </c>
      <c r="B465" s="10">
        <v>1048</v>
      </c>
    </row>
    <row r="466" spans="1:2" x14ac:dyDescent="0.2">
      <c r="A466" s="83" t="s">
        <v>491</v>
      </c>
      <c r="B466" s="10">
        <v>629</v>
      </c>
    </row>
    <row r="467" spans="1:2" x14ac:dyDescent="0.2">
      <c r="A467" s="92" t="s">
        <v>846</v>
      </c>
      <c r="B467" s="10"/>
    </row>
    <row r="468" spans="1:2" x14ac:dyDescent="0.2">
      <c r="A468" s="83" t="s">
        <v>492</v>
      </c>
      <c r="B468" s="10">
        <f>B469+B470+B471</f>
        <v>299</v>
      </c>
    </row>
    <row r="469" spans="1:2" x14ac:dyDescent="0.2">
      <c r="A469" s="83" t="s">
        <v>494</v>
      </c>
      <c r="B469" s="10">
        <v>44</v>
      </c>
    </row>
    <row r="470" spans="1:2" x14ac:dyDescent="0.2">
      <c r="A470" s="83" t="s">
        <v>493</v>
      </c>
      <c r="B470" s="10">
        <v>214</v>
      </c>
    </row>
    <row r="471" spans="1:2" x14ac:dyDescent="0.2">
      <c r="A471" s="83" t="s">
        <v>495</v>
      </c>
      <c r="B471" s="10">
        <v>41</v>
      </c>
    </row>
    <row r="472" spans="1:2" x14ac:dyDescent="0.2">
      <c r="A472" s="92" t="s">
        <v>847</v>
      </c>
      <c r="B472" s="10"/>
    </row>
    <row r="473" spans="1:2" x14ac:dyDescent="0.2">
      <c r="A473" s="83" t="s">
        <v>496</v>
      </c>
      <c r="B473" s="10">
        <f>B474+B475+B476</f>
        <v>1324</v>
      </c>
    </row>
    <row r="474" spans="1:2" x14ac:dyDescent="0.2">
      <c r="A474" s="83" t="s">
        <v>188</v>
      </c>
      <c r="B474" s="10">
        <v>473</v>
      </c>
    </row>
    <row r="475" spans="1:2" x14ac:dyDescent="0.2">
      <c r="A475" s="83" t="s">
        <v>497</v>
      </c>
      <c r="B475" s="10">
        <v>657</v>
      </c>
    </row>
    <row r="476" spans="1:2" x14ac:dyDescent="0.2">
      <c r="A476" s="131" t="s">
        <v>189</v>
      </c>
      <c r="B476" s="122">
        <v>194</v>
      </c>
    </row>
    <row r="477" spans="1:2" x14ac:dyDescent="0.2">
      <c r="A477" s="63"/>
      <c r="B477" s="30"/>
    </row>
    <row r="478" spans="1:2" x14ac:dyDescent="0.2">
      <c r="A478" s="8" t="s">
        <v>1008</v>
      </c>
      <c r="B478" s="30"/>
    </row>
    <row r="480" spans="1:2" s="30" customFormat="1" x14ac:dyDescent="0.2"/>
    <row r="482" spans="1:2" ht="18.75" x14ac:dyDescent="0.25">
      <c r="A482" s="31" t="s">
        <v>812</v>
      </c>
      <c r="B482" s="30"/>
    </row>
    <row r="483" spans="1:2" x14ac:dyDescent="0.2">
      <c r="A483" s="56"/>
      <c r="B483" s="239">
        <v>1957</v>
      </c>
    </row>
    <row r="484" spans="1:2" s="30" customFormat="1" ht="14.25" x14ac:dyDescent="0.2">
      <c r="A484" s="87" t="s">
        <v>813</v>
      </c>
      <c r="B484" s="90"/>
    </row>
    <row r="485" spans="1:2" x14ac:dyDescent="0.2">
      <c r="A485" s="118" t="s">
        <v>571</v>
      </c>
      <c r="B485" s="32">
        <v>92</v>
      </c>
    </row>
    <row r="486" spans="1:2" ht="14.25" x14ac:dyDescent="0.2">
      <c r="A486" s="155" t="s">
        <v>1183</v>
      </c>
      <c r="B486" s="10">
        <v>15508</v>
      </c>
    </row>
    <row r="487" spans="1:2" x14ac:dyDescent="0.2">
      <c r="A487" s="118" t="s">
        <v>66</v>
      </c>
      <c r="B487" s="32"/>
    </row>
    <row r="488" spans="1:2" x14ac:dyDescent="0.2">
      <c r="A488" s="43" t="s">
        <v>2</v>
      </c>
      <c r="B488" s="32"/>
    </row>
    <row r="489" spans="1:2" x14ac:dyDescent="0.2">
      <c r="A489" s="43" t="s">
        <v>152</v>
      </c>
      <c r="B489" s="10">
        <v>7214</v>
      </c>
    </row>
    <row r="490" spans="1:2" x14ac:dyDescent="0.2">
      <c r="A490" s="43" t="s">
        <v>153</v>
      </c>
      <c r="B490" s="10">
        <v>7068</v>
      </c>
    </row>
    <row r="491" spans="1:2" x14ac:dyDescent="0.2">
      <c r="A491" s="43" t="s">
        <v>148</v>
      </c>
      <c r="B491" s="10">
        <f>SUM(B489:B490)</f>
        <v>14282</v>
      </c>
    </row>
    <row r="492" spans="1:2" x14ac:dyDescent="0.2">
      <c r="A492" s="43" t="s">
        <v>3</v>
      </c>
      <c r="B492" s="32"/>
    </row>
    <row r="493" spans="1:2" x14ac:dyDescent="0.2">
      <c r="A493" s="43" t="s">
        <v>152</v>
      </c>
      <c r="B493" s="10">
        <v>4830</v>
      </c>
    </row>
    <row r="494" spans="1:2" x14ac:dyDescent="0.2">
      <c r="A494" s="43" t="s">
        <v>153</v>
      </c>
      <c r="B494" s="10">
        <v>5259</v>
      </c>
    </row>
    <row r="495" spans="1:2" x14ac:dyDescent="0.2">
      <c r="A495" s="43" t="s">
        <v>148</v>
      </c>
      <c r="B495" s="10">
        <f>SUM(B493:B494)</f>
        <v>10089</v>
      </c>
    </row>
    <row r="496" spans="1:2" x14ac:dyDescent="0.2">
      <c r="A496" s="43" t="s">
        <v>192</v>
      </c>
      <c r="B496" s="32"/>
    </row>
    <row r="497" spans="1:2" x14ac:dyDescent="0.2">
      <c r="A497" s="43" t="s">
        <v>195</v>
      </c>
      <c r="B497" s="32"/>
    </row>
    <row r="498" spans="1:2" x14ac:dyDescent="0.2">
      <c r="A498" s="43" t="s">
        <v>49</v>
      </c>
      <c r="B498" s="32">
        <v>253</v>
      </c>
    </row>
    <row r="499" spans="1:2" x14ac:dyDescent="0.2">
      <c r="A499" s="43" t="s">
        <v>193</v>
      </c>
      <c r="B499" s="32">
        <v>302</v>
      </c>
    </row>
    <row r="500" spans="1:2" x14ac:dyDescent="0.2">
      <c r="A500" s="118" t="s">
        <v>148</v>
      </c>
      <c r="B500" s="32">
        <f>SUM(B498:B499)</f>
        <v>555</v>
      </c>
    </row>
    <row r="501" spans="1:2" x14ac:dyDescent="0.2">
      <c r="A501" s="43" t="s">
        <v>178</v>
      </c>
      <c r="B501" s="32"/>
    </row>
    <row r="502" spans="1:2" x14ac:dyDescent="0.2">
      <c r="A502" s="43" t="s">
        <v>49</v>
      </c>
      <c r="B502" s="10">
        <v>4378</v>
      </c>
    </row>
    <row r="503" spans="1:2" x14ac:dyDescent="0.2">
      <c r="A503" s="43" t="s">
        <v>193</v>
      </c>
      <c r="B503" s="10">
        <v>5572</v>
      </c>
    </row>
    <row r="504" spans="1:2" x14ac:dyDescent="0.2">
      <c r="A504" s="43" t="s">
        <v>180</v>
      </c>
      <c r="B504" s="10">
        <f>SUM(B502:B503)</f>
        <v>9950</v>
      </c>
    </row>
    <row r="505" spans="1:2" x14ac:dyDescent="0.2">
      <c r="A505" s="121" t="s">
        <v>194</v>
      </c>
      <c r="B505" s="136">
        <v>28</v>
      </c>
    </row>
    <row r="506" spans="1:2" x14ac:dyDescent="0.2">
      <c r="A506" s="43"/>
      <c r="B506" s="43"/>
    </row>
    <row r="507" spans="1:2" s="177" customFormat="1" ht="24.75" customHeight="1" x14ac:dyDescent="0.2">
      <c r="A507" s="316" t="s">
        <v>1139</v>
      </c>
      <c r="B507" s="318"/>
    </row>
    <row r="508" spans="1:2" s="177" customFormat="1" x14ac:dyDescent="0.2">
      <c r="A508" s="73" t="s">
        <v>1163</v>
      </c>
    </row>
    <row r="509" spans="1:2" s="177" customFormat="1" x14ac:dyDescent="0.2">
      <c r="A509" s="13" t="s">
        <v>1180</v>
      </c>
    </row>
    <row r="510" spans="1:2" x14ac:dyDescent="0.2">
      <c r="A510" s="8" t="s">
        <v>1008</v>
      </c>
      <c r="B510" s="58"/>
    </row>
    <row r="511" spans="1:2" s="30" customFormat="1" x14ac:dyDescent="0.2">
      <c r="A511" s="8"/>
      <c r="B511" s="58"/>
    </row>
    <row r="512" spans="1:2" s="30" customFormat="1" x14ac:dyDescent="0.2">
      <c r="A512" s="8"/>
      <c r="B512" s="58"/>
    </row>
    <row r="513" spans="1:2" s="30" customFormat="1" x14ac:dyDescent="0.2">
      <c r="A513" s="8"/>
      <c r="B513" s="58"/>
    </row>
    <row r="514" spans="1:2" s="30" customFormat="1" ht="15.75" x14ac:dyDescent="0.25">
      <c r="A514" s="31" t="s">
        <v>1110</v>
      </c>
    </row>
    <row r="515" spans="1:2" x14ac:dyDescent="0.2">
      <c r="A515" s="56"/>
      <c r="B515" s="239">
        <v>1957</v>
      </c>
    </row>
    <row r="516" spans="1:2" x14ac:dyDescent="0.2">
      <c r="A516" s="43" t="s">
        <v>437</v>
      </c>
      <c r="B516" s="30"/>
    </row>
    <row r="517" spans="1:2" x14ac:dyDescent="0.2">
      <c r="A517" s="43" t="s">
        <v>152</v>
      </c>
      <c r="B517" s="10">
        <v>269</v>
      </c>
    </row>
    <row r="518" spans="1:2" x14ac:dyDescent="0.2">
      <c r="A518" s="43" t="s">
        <v>153</v>
      </c>
      <c r="B518" s="10">
        <v>258</v>
      </c>
    </row>
    <row r="519" spans="1:2" x14ac:dyDescent="0.2">
      <c r="A519" s="43" t="s">
        <v>148</v>
      </c>
      <c r="B519" s="10">
        <f>SUM(B517:B518)</f>
        <v>527</v>
      </c>
    </row>
    <row r="520" spans="1:2" x14ac:dyDescent="0.2">
      <c r="A520" s="177" t="s">
        <v>438</v>
      </c>
      <c r="B520" s="10"/>
    </row>
    <row r="521" spans="1:2" x14ac:dyDescent="0.2">
      <c r="A521" s="43" t="s">
        <v>152</v>
      </c>
      <c r="B521" s="10">
        <v>256</v>
      </c>
    </row>
    <row r="522" spans="1:2" x14ac:dyDescent="0.2">
      <c r="A522" s="43" t="s">
        <v>153</v>
      </c>
      <c r="B522" s="10">
        <v>293</v>
      </c>
    </row>
    <row r="523" spans="1:2" x14ac:dyDescent="0.2">
      <c r="A523" s="43" t="s">
        <v>148</v>
      </c>
      <c r="B523" s="10">
        <f>SUM(B521:B522)</f>
        <v>549</v>
      </c>
    </row>
    <row r="524" spans="1:2" x14ac:dyDescent="0.2">
      <c r="A524" s="177" t="s">
        <v>439</v>
      </c>
      <c r="B524" s="10"/>
    </row>
    <row r="525" spans="1:2" x14ac:dyDescent="0.2">
      <c r="A525" s="43" t="s">
        <v>152</v>
      </c>
      <c r="B525" s="10">
        <v>3991</v>
      </c>
    </row>
    <row r="526" spans="1:2" x14ac:dyDescent="0.2">
      <c r="A526" s="43" t="s">
        <v>153</v>
      </c>
      <c r="B526" s="10">
        <v>2748</v>
      </c>
    </row>
    <row r="527" spans="1:2" x14ac:dyDescent="0.2">
      <c r="A527" s="43" t="s">
        <v>148</v>
      </c>
      <c r="B527" s="10">
        <f>SUM(B525:B526)</f>
        <v>6739</v>
      </c>
    </row>
    <row r="528" spans="1:2" x14ac:dyDescent="0.2">
      <c r="A528" s="177" t="s">
        <v>440</v>
      </c>
      <c r="B528" s="10"/>
    </row>
    <row r="529" spans="1:2" x14ac:dyDescent="0.2">
      <c r="A529" s="43" t="s">
        <v>152</v>
      </c>
      <c r="B529" s="10">
        <v>1982</v>
      </c>
    </row>
    <row r="530" spans="1:2" x14ac:dyDescent="0.2">
      <c r="A530" s="43" t="s">
        <v>153</v>
      </c>
      <c r="B530" s="10">
        <v>1300</v>
      </c>
    </row>
    <row r="531" spans="1:2" x14ac:dyDescent="0.2">
      <c r="A531" s="43" t="s">
        <v>148</v>
      </c>
      <c r="B531" s="10">
        <f>SUM(B529:B530)</f>
        <v>3282</v>
      </c>
    </row>
    <row r="532" spans="1:2" x14ac:dyDescent="0.2">
      <c r="A532" s="177" t="s">
        <v>441</v>
      </c>
      <c r="B532" s="10"/>
    </row>
    <row r="533" spans="1:2" x14ac:dyDescent="0.2">
      <c r="A533" s="43" t="s">
        <v>152</v>
      </c>
      <c r="B533" s="10">
        <v>240</v>
      </c>
    </row>
    <row r="534" spans="1:2" x14ac:dyDescent="0.2">
      <c r="A534" s="43" t="s">
        <v>153</v>
      </c>
      <c r="B534" s="10">
        <v>608</v>
      </c>
    </row>
    <row r="535" spans="1:2" x14ac:dyDescent="0.2">
      <c r="A535" s="43" t="s">
        <v>148</v>
      </c>
      <c r="B535" s="10">
        <f>SUM(B533:B534)</f>
        <v>848</v>
      </c>
    </row>
    <row r="536" spans="1:2" x14ac:dyDescent="0.2">
      <c r="A536" s="177" t="s">
        <v>442</v>
      </c>
      <c r="B536" s="10"/>
    </row>
    <row r="537" spans="1:2" x14ac:dyDescent="0.2">
      <c r="A537" s="43" t="s">
        <v>152</v>
      </c>
      <c r="B537" s="10">
        <v>417</v>
      </c>
    </row>
    <row r="538" spans="1:2" x14ac:dyDescent="0.2">
      <c r="A538" s="43" t="s">
        <v>153</v>
      </c>
      <c r="B538" s="10">
        <v>743</v>
      </c>
    </row>
    <row r="539" spans="1:2" x14ac:dyDescent="0.2">
      <c r="A539" s="43" t="s">
        <v>148</v>
      </c>
      <c r="B539" s="10">
        <f>SUM(B537:B538)</f>
        <v>1160</v>
      </c>
    </row>
    <row r="540" spans="1:2" x14ac:dyDescent="0.2">
      <c r="A540" s="177" t="s">
        <v>443</v>
      </c>
      <c r="B540" s="30"/>
    </row>
    <row r="541" spans="1:2" x14ac:dyDescent="0.2">
      <c r="A541" s="43" t="s">
        <v>152</v>
      </c>
      <c r="B541" s="30">
        <v>258</v>
      </c>
    </row>
    <row r="542" spans="1:2" x14ac:dyDescent="0.2">
      <c r="A542" s="43" t="s">
        <v>153</v>
      </c>
      <c r="B542" s="10">
        <v>503</v>
      </c>
    </row>
    <row r="543" spans="1:2" x14ac:dyDescent="0.2">
      <c r="A543" s="43" t="s">
        <v>148</v>
      </c>
      <c r="B543" s="30">
        <f>SUM(B541:B542)</f>
        <v>761</v>
      </c>
    </row>
    <row r="544" spans="1:2" x14ac:dyDescent="0.2">
      <c r="A544" s="43" t="s">
        <v>444</v>
      </c>
      <c r="B544" s="66">
        <f>B517+B521+B525+B529+B533+B537+B541</f>
        <v>7413</v>
      </c>
    </row>
    <row r="545" spans="1:2" x14ac:dyDescent="0.2">
      <c r="A545" s="57" t="s">
        <v>445</v>
      </c>
      <c r="B545" s="80">
        <f>B518+B522+B526+B530+B534+B538+B542</f>
        <v>6453</v>
      </c>
    </row>
    <row r="546" spans="1:2" x14ac:dyDescent="0.2">
      <c r="A546" s="121" t="s">
        <v>572</v>
      </c>
      <c r="B546" s="109">
        <f>SUM(B544:B545)</f>
        <v>13866</v>
      </c>
    </row>
    <row r="547" spans="1:2" x14ac:dyDescent="0.2">
      <c r="A547" s="30"/>
      <c r="B547" s="69"/>
    </row>
    <row r="548" spans="1:2" x14ac:dyDescent="0.2">
      <c r="A548" s="8" t="s">
        <v>1008</v>
      </c>
      <c r="B548" s="30"/>
    </row>
    <row r="552" spans="1:2" ht="18.75" customHeight="1" x14ac:dyDescent="0.25">
      <c r="A552" s="314" t="s">
        <v>1293</v>
      </c>
      <c r="B552" s="315"/>
    </row>
    <row r="553" spans="1:2" x14ac:dyDescent="0.2">
      <c r="A553" s="56"/>
      <c r="B553" s="239">
        <v>1957</v>
      </c>
    </row>
    <row r="554" spans="1:2" x14ac:dyDescent="0.2">
      <c r="A554" s="177" t="s">
        <v>573</v>
      </c>
      <c r="B554" s="43">
        <v>1</v>
      </c>
    </row>
    <row r="555" spans="1:2" x14ac:dyDescent="0.2">
      <c r="A555" s="43" t="s">
        <v>216</v>
      </c>
      <c r="B555" s="43"/>
    </row>
    <row r="556" spans="1:2" x14ac:dyDescent="0.2">
      <c r="A556" s="43" t="s">
        <v>217</v>
      </c>
      <c r="B556" s="32">
        <v>150</v>
      </c>
    </row>
    <row r="557" spans="1:2" x14ac:dyDescent="0.2">
      <c r="A557" s="43" t="s">
        <v>218</v>
      </c>
      <c r="B557" s="10">
        <v>212</v>
      </c>
    </row>
    <row r="558" spans="1:2" x14ac:dyDescent="0.2">
      <c r="A558" s="43" t="s">
        <v>4</v>
      </c>
      <c r="B558" s="10">
        <f>SUM(B556:B557)</f>
        <v>362</v>
      </c>
    </row>
    <row r="559" spans="1:2" x14ac:dyDescent="0.2">
      <c r="A559" s="43" t="s">
        <v>219</v>
      </c>
      <c r="B559" s="32"/>
    </row>
    <row r="560" spans="1:2" x14ac:dyDescent="0.2">
      <c r="A560" s="43" t="s">
        <v>217</v>
      </c>
      <c r="B560" s="32">
        <v>577</v>
      </c>
    </row>
    <row r="561" spans="1:2" x14ac:dyDescent="0.2">
      <c r="A561" s="43" t="s">
        <v>218</v>
      </c>
      <c r="B561" s="32">
        <v>398</v>
      </c>
    </row>
    <row r="562" spans="1:2" x14ac:dyDescent="0.2">
      <c r="A562" s="43" t="s">
        <v>4</v>
      </c>
      <c r="B562" s="10">
        <f>SUM(B560:B561)</f>
        <v>975</v>
      </c>
    </row>
    <row r="563" spans="1:2" x14ac:dyDescent="0.2">
      <c r="A563" s="43" t="s">
        <v>220</v>
      </c>
      <c r="B563" s="32"/>
    </row>
    <row r="564" spans="1:2" x14ac:dyDescent="0.2">
      <c r="A564" s="43" t="s">
        <v>6</v>
      </c>
      <c r="B564" s="32"/>
    </row>
    <row r="565" spans="1:2" x14ac:dyDescent="0.2">
      <c r="A565" s="43" t="s">
        <v>221</v>
      </c>
      <c r="B565" s="32">
        <v>106</v>
      </c>
    </row>
    <row r="566" spans="1:2" x14ac:dyDescent="0.2">
      <c r="A566" s="43" t="s">
        <v>222</v>
      </c>
      <c r="B566" s="32">
        <v>76</v>
      </c>
    </row>
    <row r="567" spans="1:2" x14ac:dyDescent="0.2">
      <c r="A567" s="43" t="s">
        <v>148</v>
      </c>
      <c r="B567" s="32">
        <f>SUM(B565:B566)</f>
        <v>182</v>
      </c>
    </row>
    <row r="568" spans="1:2" x14ac:dyDescent="0.2">
      <c r="A568" s="43" t="s">
        <v>7</v>
      </c>
      <c r="B568" s="32"/>
    </row>
    <row r="569" spans="1:2" x14ac:dyDescent="0.2">
      <c r="A569" s="43" t="s">
        <v>221</v>
      </c>
      <c r="B569" s="32">
        <v>334</v>
      </c>
    </row>
    <row r="570" spans="1:2" x14ac:dyDescent="0.2">
      <c r="A570" s="43" t="s">
        <v>222</v>
      </c>
      <c r="B570" s="32">
        <v>357</v>
      </c>
    </row>
    <row r="571" spans="1:2" x14ac:dyDescent="0.2">
      <c r="A571" s="43" t="s">
        <v>148</v>
      </c>
      <c r="B571" s="122">
        <f>SUM(B569:B570)</f>
        <v>691</v>
      </c>
    </row>
    <row r="572" spans="1:2" x14ac:dyDescent="0.2">
      <c r="A572" s="37"/>
      <c r="B572" s="30"/>
    </row>
    <row r="573" spans="1:2" s="177" customFormat="1" x14ac:dyDescent="0.2">
      <c r="A573" s="271" t="s">
        <v>1294</v>
      </c>
    </row>
    <row r="574" spans="1:2" x14ac:dyDescent="0.2">
      <c r="A574" s="8" t="s">
        <v>1008</v>
      </c>
      <c r="B574" s="30"/>
    </row>
    <row r="578" spans="1:2" ht="15.75" x14ac:dyDescent="0.25">
      <c r="A578" s="31" t="s">
        <v>68</v>
      </c>
      <c r="B578" s="30"/>
    </row>
    <row r="579" spans="1:2" x14ac:dyDescent="0.2">
      <c r="A579" s="45"/>
      <c r="B579" s="233">
        <v>1957</v>
      </c>
    </row>
    <row r="580" spans="1:2" x14ac:dyDescent="0.2">
      <c r="A580" s="87" t="s">
        <v>69</v>
      </c>
      <c r="B580" s="30"/>
    </row>
    <row r="581" spans="1:2" x14ac:dyDescent="0.2">
      <c r="A581" s="118" t="s">
        <v>237</v>
      </c>
      <c r="B581" s="27">
        <v>568</v>
      </c>
    </row>
    <row r="582" spans="1:2" x14ac:dyDescent="0.2">
      <c r="A582" s="118" t="s">
        <v>71</v>
      </c>
      <c r="B582" s="10">
        <v>3142</v>
      </c>
    </row>
    <row r="583" spans="1:2" x14ac:dyDescent="0.2">
      <c r="A583" s="118" t="s">
        <v>848</v>
      </c>
      <c r="B583" s="32">
        <v>70</v>
      </c>
    </row>
    <row r="584" spans="1:2" x14ac:dyDescent="0.2">
      <c r="A584" s="118" t="s">
        <v>238</v>
      </c>
      <c r="B584" s="36">
        <v>17</v>
      </c>
    </row>
    <row r="585" spans="1:2" x14ac:dyDescent="0.2">
      <c r="A585" s="118" t="s">
        <v>239</v>
      </c>
      <c r="B585" s="36">
        <v>3</v>
      </c>
    </row>
    <row r="586" spans="1:2" x14ac:dyDescent="0.2">
      <c r="A586" s="118" t="s">
        <v>377</v>
      </c>
      <c r="B586" s="139">
        <v>1200</v>
      </c>
    </row>
    <row r="587" spans="1:2" x14ac:dyDescent="0.2">
      <c r="A587" s="47"/>
      <c r="B587" s="26"/>
    </row>
    <row r="588" spans="1:2" x14ac:dyDescent="0.2">
      <c r="A588" s="8" t="s">
        <v>1008</v>
      </c>
      <c r="B588" s="32"/>
    </row>
    <row r="592" spans="1:2" ht="15.75" x14ac:dyDescent="0.25">
      <c r="A592" s="31" t="s">
        <v>1104</v>
      </c>
      <c r="B592" s="30"/>
    </row>
    <row r="593" spans="1:2" x14ac:dyDescent="0.2">
      <c r="A593" s="34"/>
      <c r="B593" s="233">
        <v>1957</v>
      </c>
    </row>
    <row r="594" spans="1:2" x14ac:dyDescent="0.2">
      <c r="A594" s="32" t="s">
        <v>849</v>
      </c>
      <c r="B594" s="43"/>
    </row>
    <row r="595" spans="1:2" x14ac:dyDescent="0.2">
      <c r="A595" s="92" t="s">
        <v>912</v>
      </c>
      <c r="B595" s="43"/>
    </row>
    <row r="596" spans="1:2" x14ac:dyDescent="0.2">
      <c r="A596" s="93" t="s">
        <v>850</v>
      </c>
      <c r="B596" s="97" t="s">
        <v>36</v>
      </c>
    </row>
    <row r="597" spans="1:2" x14ac:dyDescent="0.2">
      <c r="A597" s="93" t="s">
        <v>851</v>
      </c>
      <c r="B597" s="97" t="s">
        <v>36</v>
      </c>
    </row>
    <row r="598" spans="1:2" x14ac:dyDescent="0.2">
      <c r="A598" s="92" t="s">
        <v>852</v>
      </c>
      <c r="B598" s="97"/>
    </row>
    <row r="599" spans="1:2" x14ac:dyDescent="0.2">
      <c r="A599" s="93" t="s">
        <v>850</v>
      </c>
      <c r="B599" s="97" t="s">
        <v>36</v>
      </c>
    </row>
    <row r="600" spans="1:2" x14ac:dyDescent="0.2">
      <c r="A600" s="93" t="s">
        <v>851</v>
      </c>
      <c r="B600" s="97" t="s">
        <v>36</v>
      </c>
    </row>
    <row r="601" spans="1:2" x14ac:dyDescent="0.2">
      <c r="A601" s="92" t="s">
        <v>853</v>
      </c>
      <c r="B601" s="43"/>
    </row>
    <row r="602" spans="1:2" x14ac:dyDescent="0.2">
      <c r="A602" s="92" t="s">
        <v>854</v>
      </c>
      <c r="B602" s="97" t="s">
        <v>36</v>
      </c>
    </row>
    <row r="603" spans="1:2" ht="14.25" x14ac:dyDescent="0.2">
      <c r="A603" s="92" t="s">
        <v>861</v>
      </c>
      <c r="B603" s="97" t="s">
        <v>36</v>
      </c>
    </row>
    <row r="604" spans="1:2" x14ac:dyDescent="0.2">
      <c r="A604" s="92" t="s">
        <v>855</v>
      </c>
      <c r="B604" s="97" t="s">
        <v>36</v>
      </c>
    </row>
    <row r="605" spans="1:2" x14ac:dyDescent="0.2">
      <c r="A605" s="83" t="s">
        <v>499</v>
      </c>
      <c r="B605" s="97" t="s">
        <v>36</v>
      </c>
    </row>
    <row r="606" spans="1:2" x14ac:dyDescent="0.2">
      <c r="A606" s="83" t="s">
        <v>357</v>
      </c>
      <c r="B606" s="97" t="s">
        <v>36</v>
      </c>
    </row>
    <row r="607" spans="1:2" x14ac:dyDescent="0.2">
      <c r="A607" s="132" t="s">
        <v>866</v>
      </c>
      <c r="B607" s="27"/>
    </row>
    <row r="608" spans="1:2" x14ac:dyDescent="0.2">
      <c r="A608" s="92" t="s">
        <v>871</v>
      </c>
      <c r="B608" s="27">
        <v>1095</v>
      </c>
    </row>
    <row r="609" spans="1:2" x14ac:dyDescent="0.2">
      <c r="A609" s="83" t="s">
        <v>872</v>
      </c>
      <c r="B609" s="97" t="s">
        <v>36</v>
      </c>
    </row>
    <row r="610" spans="1:2" x14ac:dyDescent="0.2">
      <c r="A610" s="83" t="s">
        <v>873</v>
      </c>
      <c r="B610" s="97" t="s">
        <v>36</v>
      </c>
    </row>
    <row r="611" spans="1:2" x14ac:dyDescent="0.2">
      <c r="A611" s="83" t="s">
        <v>674</v>
      </c>
      <c r="B611" s="10">
        <v>291</v>
      </c>
    </row>
    <row r="612" spans="1:2" x14ac:dyDescent="0.2">
      <c r="A612" s="83" t="s">
        <v>499</v>
      </c>
      <c r="B612" s="27">
        <v>18</v>
      </c>
    </row>
    <row r="613" spans="1:2" x14ac:dyDescent="0.2">
      <c r="A613" s="83" t="s">
        <v>874</v>
      </c>
      <c r="B613" s="97" t="s">
        <v>36</v>
      </c>
    </row>
    <row r="614" spans="1:2" x14ac:dyDescent="0.2">
      <c r="A614" s="83" t="s">
        <v>357</v>
      </c>
      <c r="B614" s="27">
        <f>SUM(B608:B613)</f>
        <v>1404</v>
      </c>
    </row>
    <row r="615" spans="1:2" x14ac:dyDescent="0.2">
      <c r="A615" s="132" t="s">
        <v>867</v>
      </c>
      <c r="B615" s="10"/>
    </row>
    <row r="616" spans="1:2" x14ac:dyDescent="0.2">
      <c r="A616" s="83" t="s">
        <v>522</v>
      </c>
      <c r="B616" s="97" t="s">
        <v>36</v>
      </c>
    </row>
    <row r="617" spans="1:2" x14ac:dyDescent="0.2">
      <c r="A617" s="83" t="s">
        <v>524</v>
      </c>
      <c r="B617" s="97" t="s">
        <v>36</v>
      </c>
    </row>
    <row r="618" spans="1:2" x14ac:dyDescent="0.2">
      <c r="A618" s="83" t="s">
        <v>875</v>
      </c>
      <c r="B618" s="97" t="s">
        <v>36</v>
      </c>
    </row>
    <row r="619" spans="1:2" x14ac:dyDescent="0.2">
      <c r="A619" s="83" t="s">
        <v>661</v>
      </c>
      <c r="B619" s="97" t="s">
        <v>36</v>
      </c>
    </row>
    <row r="620" spans="1:2" x14ac:dyDescent="0.2">
      <c r="A620" s="83" t="s">
        <v>521</v>
      </c>
      <c r="B620" s="97" t="s">
        <v>36</v>
      </c>
    </row>
    <row r="621" spans="1:2" x14ac:dyDescent="0.2">
      <c r="A621" s="83" t="s">
        <v>876</v>
      </c>
      <c r="B621" s="97" t="s">
        <v>36</v>
      </c>
    </row>
    <row r="622" spans="1:2" x14ac:dyDescent="0.2">
      <c r="A622" s="83" t="s">
        <v>877</v>
      </c>
      <c r="B622" s="97" t="s">
        <v>36</v>
      </c>
    </row>
    <row r="623" spans="1:2" x14ac:dyDescent="0.2">
      <c r="A623" s="83" t="s">
        <v>878</v>
      </c>
      <c r="B623" s="97" t="s">
        <v>36</v>
      </c>
    </row>
    <row r="624" spans="1:2" x14ac:dyDescent="0.2">
      <c r="A624" s="83" t="s">
        <v>879</v>
      </c>
      <c r="B624" s="97" t="s">
        <v>36</v>
      </c>
    </row>
    <row r="625" spans="1:2" x14ac:dyDescent="0.2">
      <c r="A625" s="83" t="s">
        <v>357</v>
      </c>
      <c r="B625" s="97" t="s">
        <v>36</v>
      </c>
    </row>
    <row r="626" spans="1:2" x14ac:dyDescent="0.2">
      <c r="A626" s="25" t="s">
        <v>858</v>
      </c>
      <c r="B626" s="68"/>
    </row>
    <row r="627" spans="1:2" x14ac:dyDescent="0.2">
      <c r="A627" s="133" t="s">
        <v>864</v>
      </c>
      <c r="B627" s="97">
        <v>462</v>
      </c>
    </row>
    <row r="628" spans="1:2" x14ac:dyDescent="0.2">
      <c r="A628" s="133" t="s">
        <v>863</v>
      </c>
      <c r="B628" s="97">
        <v>93</v>
      </c>
    </row>
    <row r="629" spans="1:2" x14ac:dyDescent="0.2">
      <c r="A629" s="133" t="s">
        <v>865</v>
      </c>
      <c r="B629" s="97">
        <v>29</v>
      </c>
    </row>
    <row r="630" spans="1:2" x14ac:dyDescent="0.2">
      <c r="A630" s="133" t="s">
        <v>668</v>
      </c>
      <c r="B630" s="97">
        <v>207</v>
      </c>
    </row>
    <row r="631" spans="1:2" x14ac:dyDescent="0.2">
      <c r="A631" s="133" t="s">
        <v>859</v>
      </c>
      <c r="B631" s="97" t="s">
        <v>36</v>
      </c>
    </row>
    <row r="632" spans="1:2" x14ac:dyDescent="0.2">
      <c r="A632" s="131" t="s">
        <v>860</v>
      </c>
      <c r="B632" s="226">
        <f>SUM(B627:B631)</f>
        <v>791</v>
      </c>
    </row>
    <row r="633" spans="1:2" x14ac:dyDescent="0.2">
      <c r="A633" s="30"/>
      <c r="B633" s="30"/>
    </row>
    <row r="634" spans="1:2" s="177" customFormat="1" x14ac:dyDescent="0.2">
      <c r="A634" s="73" t="s">
        <v>1159</v>
      </c>
    </row>
    <row r="635" spans="1:2" x14ac:dyDescent="0.2">
      <c r="A635" s="8" t="s">
        <v>1008</v>
      </c>
      <c r="B635" s="30"/>
    </row>
    <row r="636" spans="1:2" s="30" customFormat="1" x14ac:dyDescent="0.2">
      <c r="A636" s="8"/>
    </row>
    <row r="637" spans="1:2" s="30" customFormat="1" x14ac:dyDescent="0.2">
      <c r="A637" s="8"/>
    </row>
    <row r="639" spans="1:2" s="30" customFormat="1" ht="15.75" x14ac:dyDescent="0.25">
      <c r="A639" s="31" t="s">
        <v>1105</v>
      </c>
    </row>
    <row r="640" spans="1:2" s="30" customFormat="1" x14ac:dyDescent="0.2">
      <c r="A640" s="34"/>
      <c r="B640" s="233">
        <v>1957</v>
      </c>
    </row>
    <row r="641" spans="1:2" x14ac:dyDescent="0.2">
      <c r="A641" s="26" t="s">
        <v>354</v>
      </c>
      <c r="B641" s="27">
        <v>28702</v>
      </c>
    </row>
    <row r="642" spans="1:2" x14ac:dyDescent="0.2">
      <c r="A642" s="26" t="s">
        <v>100</v>
      </c>
      <c r="B642" s="27">
        <v>26442</v>
      </c>
    </row>
    <row r="643" spans="1:2" x14ac:dyDescent="0.2">
      <c r="A643" s="26" t="s">
        <v>101</v>
      </c>
      <c r="B643" s="27">
        <v>14236</v>
      </c>
    </row>
    <row r="644" spans="1:2" x14ac:dyDescent="0.2">
      <c r="A644" s="26" t="s">
        <v>102</v>
      </c>
      <c r="B644" s="27">
        <v>77</v>
      </c>
    </row>
    <row r="645" spans="1:2" x14ac:dyDescent="0.2">
      <c r="A645" s="26" t="s">
        <v>241</v>
      </c>
      <c r="B645" s="27">
        <v>7087</v>
      </c>
    </row>
    <row r="646" spans="1:2" x14ac:dyDescent="0.2">
      <c r="A646" s="136" t="s">
        <v>104</v>
      </c>
      <c r="B646" s="139">
        <v>495</v>
      </c>
    </row>
    <row r="647" spans="1:2" x14ac:dyDescent="0.2">
      <c r="A647" s="30"/>
      <c r="B647" s="30"/>
    </row>
    <row r="648" spans="1:2" x14ac:dyDescent="0.2">
      <c r="A648" s="8" t="s">
        <v>1008</v>
      </c>
      <c r="B648" s="30"/>
    </row>
    <row r="649" spans="1:2" s="30" customFormat="1" x14ac:dyDescent="0.2">
      <c r="A649" s="8"/>
    </row>
    <row r="650" spans="1:2" s="30" customFormat="1" x14ac:dyDescent="0.2">
      <c r="A650"/>
    </row>
    <row r="652" spans="1:2" s="30" customFormat="1" ht="31.5" x14ac:dyDescent="0.25">
      <c r="A652" s="280" t="s">
        <v>1117</v>
      </c>
      <c r="B652" s="10"/>
    </row>
    <row r="653" spans="1:2" s="30" customFormat="1" x14ac:dyDescent="0.2">
      <c r="A653" s="34"/>
      <c r="B653" s="233">
        <v>1957</v>
      </c>
    </row>
    <row r="654" spans="1:2" x14ac:dyDescent="0.2">
      <c r="A654" s="85" t="s">
        <v>584</v>
      </c>
      <c r="B654" s="30"/>
    </row>
    <row r="655" spans="1:2" x14ac:dyDescent="0.2">
      <c r="A655" s="133" t="s">
        <v>585</v>
      </c>
      <c r="B655" s="30">
        <v>5</v>
      </c>
    </row>
    <row r="656" spans="1:2" x14ac:dyDescent="0.2">
      <c r="A656" s="133" t="s">
        <v>586</v>
      </c>
      <c r="B656" s="30"/>
    </row>
    <row r="657" spans="1:2" x14ac:dyDescent="0.2">
      <c r="A657" s="102" t="s">
        <v>587</v>
      </c>
      <c r="B657" s="30">
        <v>18</v>
      </c>
    </row>
    <row r="658" spans="1:2" x14ac:dyDescent="0.2">
      <c r="A658" s="102" t="s">
        <v>588</v>
      </c>
      <c r="B658" s="30">
        <v>30</v>
      </c>
    </row>
    <row r="659" spans="1:2" x14ac:dyDescent="0.2">
      <c r="A659" s="123" t="s">
        <v>564</v>
      </c>
      <c r="B659" s="30"/>
    </row>
    <row r="660" spans="1:2" ht="16.5" x14ac:dyDescent="0.2">
      <c r="A660" s="84" t="s">
        <v>764</v>
      </c>
      <c r="B660" s="27">
        <v>1059</v>
      </c>
    </row>
    <row r="661" spans="1:2" x14ac:dyDescent="0.2">
      <c r="A661" s="83" t="s">
        <v>509</v>
      </c>
      <c r="B661" s="30">
        <v>370</v>
      </c>
    </row>
    <row r="662" spans="1:2" x14ac:dyDescent="0.2">
      <c r="A662" s="92" t="s">
        <v>508</v>
      </c>
      <c r="B662" s="27"/>
    </row>
    <row r="663" spans="1:2" ht="16.5" x14ac:dyDescent="0.2">
      <c r="A663" s="84" t="s">
        <v>764</v>
      </c>
      <c r="B663" s="27">
        <v>962</v>
      </c>
    </row>
    <row r="664" spans="1:2" x14ac:dyDescent="0.2">
      <c r="A664" s="83" t="s">
        <v>509</v>
      </c>
      <c r="B664" s="27">
        <v>517</v>
      </c>
    </row>
    <row r="665" spans="1:2" x14ac:dyDescent="0.2">
      <c r="A665" s="92" t="s">
        <v>589</v>
      </c>
      <c r="B665" s="27"/>
    </row>
    <row r="666" spans="1:2" ht="16.5" x14ac:dyDescent="0.2">
      <c r="A666" s="84" t="s">
        <v>764</v>
      </c>
      <c r="B666" s="27">
        <v>83</v>
      </c>
    </row>
    <row r="667" spans="1:2" x14ac:dyDescent="0.2">
      <c r="A667" s="83" t="s">
        <v>509</v>
      </c>
      <c r="B667" s="27">
        <v>51</v>
      </c>
    </row>
    <row r="668" spans="1:2" x14ac:dyDescent="0.2">
      <c r="A668" s="92" t="s">
        <v>510</v>
      </c>
      <c r="B668" s="27"/>
    </row>
    <row r="669" spans="1:2" x14ac:dyDescent="0.2">
      <c r="A669" s="83" t="s">
        <v>511</v>
      </c>
      <c r="B669" s="27">
        <v>6639</v>
      </c>
    </row>
    <row r="670" spans="1:2" x14ac:dyDescent="0.2">
      <c r="A670" s="131" t="s">
        <v>512</v>
      </c>
      <c r="B670" s="139">
        <v>2485</v>
      </c>
    </row>
    <row r="671" spans="1:2" x14ac:dyDescent="0.2">
      <c r="A671" s="32"/>
      <c r="B671" s="27"/>
    </row>
    <row r="672" spans="1:2" s="177" customFormat="1" x14ac:dyDescent="0.2">
      <c r="A672" s="13" t="s">
        <v>1158</v>
      </c>
      <c r="B672" s="27"/>
    </row>
    <row r="673" spans="1:2" x14ac:dyDescent="0.2">
      <c r="A673" s="8" t="s">
        <v>1008</v>
      </c>
      <c r="B673" s="27"/>
    </row>
    <row r="677" spans="1:2" ht="15.75" x14ac:dyDescent="0.25">
      <c r="A677" s="46" t="s">
        <v>1096</v>
      </c>
      <c r="B677" s="217"/>
    </row>
    <row r="678" spans="1:2" x14ac:dyDescent="0.2">
      <c r="A678" s="56"/>
      <c r="B678" s="233">
        <v>1957</v>
      </c>
    </row>
    <row r="679" spans="1:2" x14ac:dyDescent="0.2">
      <c r="A679" s="86" t="s">
        <v>1095</v>
      </c>
      <c r="B679" s="110"/>
    </row>
    <row r="680" spans="1:2" x14ac:dyDescent="0.2">
      <c r="A680" s="26" t="s">
        <v>259</v>
      </c>
      <c r="B680" s="32">
        <v>1</v>
      </c>
    </row>
    <row r="681" spans="1:2" x14ac:dyDescent="0.2">
      <c r="A681" s="26" t="s">
        <v>260</v>
      </c>
      <c r="B681" s="32"/>
    </row>
    <row r="682" spans="1:2" x14ac:dyDescent="0.2">
      <c r="A682" s="26" t="s">
        <v>261</v>
      </c>
      <c r="B682" s="36" t="s">
        <v>36</v>
      </c>
    </row>
    <row r="683" spans="1:2" x14ac:dyDescent="0.2">
      <c r="A683" s="26" t="s">
        <v>262</v>
      </c>
      <c r="B683" s="36" t="s">
        <v>36</v>
      </c>
    </row>
    <row r="684" spans="1:2" x14ac:dyDescent="0.2">
      <c r="A684" s="26" t="s">
        <v>263</v>
      </c>
      <c r="B684" s="36" t="s">
        <v>36</v>
      </c>
    </row>
    <row r="685" spans="1:2" x14ac:dyDescent="0.2">
      <c r="A685" s="26" t="s">
        <v>264</v>
      </c>
      <c r="B685" s="32">
        <v>199</v>
      </c>
    </row>
    <row r="686" spans="1:2" x14ac:dyDescent="0.2">
      <c r="A686" s="43" t="s">
        <v>265</v>
      </c>
      <c r="B686" s="32">
        <v>122</v>
      </c>
    </row>
    <row r="687" spans="1:2" x14ac:dyDescent="0.2">
      <c r="A687" s="43" t="s">
        <v>318</v>
      </c>
      <c r="B687" s="32">
        <v>70</v>
      </c>
    </row>
    <row r="688" spans="1:2" x14ac:dyDescent="0.2">
      <c r="A688" s="43" t="s">
        <v>266</v>
      </c>
      <c r="B688" s="36">
        <v>52</v>
      </c>
    </row>
    <row r="689" spans="1:2" x14ac:dyDescent="0.2">
      <c r="A689" s="43" t="s">
        <v>915</v>
      </c>
      <c r="B689" s="36" t="s">
        <v>36</v>
      </c>
    </row>
    <row r="690" spans="1:2" x14ac:dyDescent="0.2">
      <c r="A690" s="43" t="s">
        <v>267</v>
      </c>
      <c r="B690" s="36"/>
    </row>
    <row r="691" spans="1:2" x14ac:dyDescent="0.2">
      <c r="A691" s="119" t="s">
        <v>523</v>
      </c>
      <c r="B691" s="36" t="s">
        <v>36</v>
      </c>
    </row>
    <row r="692" spans="1:2" x14ac:dyDescent="0.2">
      <c r="A692" s="119" t="s">
        <v>522</v>
      </c>
      <c r="B692" s="36" t="s">
        <v>36</v>
      </c>
    </row>
    <row r="693" spans="1:2" x14ac:dyDescent="0.2">
      <c r="A693" s="102" t="s">
        <v>521</v>
      </c>
      <c r="B693" s="36" t="s">
        <v>36</v>
      </c>
    </row>
    <row r="694" spans="1:2" x14ac:dyDescent="0.2">
      <c r="A694" s="119" t="s">
        <v>524</v>
      </c>
      <c r="B694" s="36" t="s">
        <v>36</v>
      </c>
    </row>
    <row r="695" spans="1:2" x14ac:dyDescent="0.2">
      <c r="A695" s="102" t="s">
        <v>916</v>
      </c>
      <c r="B695" s="36" t="s">
        <v>36</v>
      </c>
    </row>
    <row r="696" spans="1:2" x14ac:dyDescent="0.2">
      <c r="A696" s="43" t="s">
        <v>271</v>
      </c>
      <c r="B696" s="36"/>
    </row>
    <row r="697" spans="1:2" x14ac:dyDescent="0.2">
      <c r="A697" s="43" t="s">
        <v>525</v>
      </c>
      <c r="B697" s="36" t="s">
        <v>36</v>
      </c>
    </row>
    <row r="698" spans="1:2" x14ac:dyDescent="0.2">
      <c r="A698" s="43" t="s">
        <v>526</v>
      </c>
      <c r="B698" s="36" t="s">
        <v>36</v>
      </c>
    </row>
    <row r="699" spans="1:2" x14ac:dyDescent="0.2">
      <c r="A699" s="57" t="s">
        <v>270</v>
      </c>
      <c r="B699" s="146" t="s">
        <v>36</v>
      </c>
    </row>
    <row r="701" spans="1:2" x14ac:dyDescent="0.2">
      <c r="A701" s="86" t="s">
        <v>1097</v>
      </c>
      <c r="B701" s="30"/>
    </row>
    <row r="702" spans="1:2" x14ac:dyDescent="0.2">
      <c r="A702" s="111" t="s">
        <v>884</v>
      </c>
      <c r="B702" s="1"/>
    </row>
    <row r="703" spans="1:2" x14ac:dyDescent="0.2">
      <c r="A703" s="26" t="s">
        <v>261</v>
      </c>
      <c r="B703" s="10">
        <v>3608</v>
      </c>
    </row>
    <row r="704" spans="1:2" x14ac:dyDescent="0.2">
      <c r="A704" s="26" t="s">
        <v>262</v>
      </c>
      <c r="B704" s="36" t="s">
        <v>36</v>
      </c>
    </row>
    <row r="705" spans="1:2" x14ac:dyDescent="0.2">
      <c r="A705" s="26" t="s">
        <v>263</v>
      </c>
      <c r="B705" s="36" t="s">
        <v>36</v>
      </c>
    </row>
    <row r="706" spans="1:2" x14ac:dyDescent="0.2">
      <c r="A706" s="26" t="s">
        <v>264</v>
      </c>
      <c r="B706" s="10">
        <v>21838</v>
      </c>
    </row>
    <row r="707" spans="1:2" x14ac:dyDescent="0.2">
      <c r="A707" s="43" t="s">
        <v>265</v>
      </c>
      <c r="B707" s="10">
        <v>2701</v>
      </c>
    </row>
    <row r="708" spans="1:2" x14ac:dyDescent="0.2">
      <c r="A708" s="43" t="s">
        <v>318</v>
      </c>
      <c r="B708" s="10">
        <v>965</v>
      </c>
    </row>
    <row r="709" spans="1:2" x14ac:dyDescent="0.2">
      <c r="A709" s="43" t="s">
        <v>266</v>
      </c>
      <c r="B709" s="10">
        <v>1686</v>
      </c>
    </row>
    <row r="710" spans="1:2" x14ac:dyDescent="0.2">
      <c r="A710" s="43" t="s">
        <v>915</v>
      </c>
      <c r="B710" s="10">
        <v>683</v>
      </c>
    </row>
    <row r="711" spans="1:2" x14ac:dyDescent="0.2">
      <c r="A711" s="118" t="s">
        <v>885</v>
      </c>
      <c r="B711" s="10"/>
    </row>
    <row r="712" spans="1:2" x14ac:dyDescent="0.2">
      <c r="A712" s="43" t="s">
        <v>268</v>
      </c>
      <c r="B712" s="10">
        <v>338</v>
      </c>
    </row>
    <row r="713" spans="1:2" x14ac:dyDescent="0.2">
      <c r="A713" s="43" t="s">
        <v>319</v>
      </c>
      <c r="B713" s="10">
        <v>2518</v>
      </c>
    </row>
    <row r="714" spans="1:2" x14ac:dyDescent="0.2">
      <c r="A714" s="43" t="s">
        <v>272</v>
      </c>
      <c r="B714" s="10">
        <v>759</v>
      </c>
    </row>
    <row r="715" spans="1:2" x14ac:dyDescent="0.2">
      <c r="A715" s="43" t="s">
        <v>269</v>
      </c>
      <c r="B715" s="10">
        <v>368</v>
      </c>
    </row>
    <row r="716" spans="1:2" x14ac:dyDescent="0.2">
      <c r="A716" s="43" t="s">
        <v>887</v>
      </c>
      <c r="B716" s="10">
        <v>207</v>
      </c>
    </row>
    <row r="717" spans="1:2" x14ac:dyDescent="0.2">
      <c r="A717" s="118" t="s">
        <v>886</v>
      </c>
      <c r="B717" s="32"/>
    </row>
    <row r="718" spans="1:2" x14ac:dyDescent="0.2">
      <c r="A718" s="43" t="s">
        <v>525</v>
      </c>
      <c r="B718" s="10">
        <v>34</v>
      </c>
    </row>
    <row r="719" spans="1:2" x14ac:dyDescent="0.2">
      <c r="A719" s="43" t="s">
        <v>526</v>
      </c>
      <c r="B719" s="10">
        <v>57</v>
      </c>
    </row>
    <row r="720" spans="1:2" x14ac:dyDescent="0.2">
      <c r="A720" s="57" t="s">
        <v>270</v>
      </c>
      <c r="B720" s="91">
        <v>822</v>
      </c>
    </row>
    <row r="721" spans="1:2" x14ac:dyDescent="0.2">
      <c r="A721" s="30"/>
      <c r="B721" s="30"/>
    </row>
    <row r="722" spans="1:2" x14ac:dyDescent="0.2">
      <c r="A722" s="86" t="s">
        <v>810</v>
      </c>
      <c r="B722" s="35"/>
    </row>
    <row r="723" spans="1:2" x14ac:dyDescent="0.2">
      <c r="A723" s="6" t="s">
        <v>273</v>
      </c>
      <c r="B723" s="79"/>
    </row>
    <row r="724" spans="1:2" x14ac:dyDescent="0.2">
      <c r="A724" s="119" t="s">
        <v>597</v>
      </c>
      <c r="B724" s="10">
        <v>1073</v>
      </c>
    </row>
    <row r="725" spans="1:2" x14ac:dyDescent="0.2">
      <c r="A725" s="119" t="s">
        <v>596</v>
      </c>
      <c r="B725" s="10">
        <v>832</v>
      </c>
    </row>
    <row r="726" spans="1:2" x14ac:dyDescent="0.2">
      <c r="A726" s="118" t="s">
        <v>598</v>
      </c>
      <c r="B726" s="10">
        <f>SUM(B724:B725)</f>
        <v>1905</v>
      </c>
    </row>
    <row r="727" spans="1:2" x14ac:dyDescent="0.2">
      <c r="A727" s="43" t="s">
        <v>560</v>
      </c>
      <c r="B727" s="10"/>
    </row>
    <row r="728" spans="1:2" x14ac:dyDescent="0.2">
      <c r="A728" s="119" t="s">
        <v>597</v>
      </c>
      <c r="B728" s="36" t="s">
        <v>36</v>
      </c>
    </row>
    <row r="729" spans="1:2" x14ac:dyDescent="0.2">
      <c r="A729" s="119" t="s">
        <v>596</v>
      </c>
      <c r="B729" s="36" t="s">
        <v>36</v>
      </c>
    </row>
    <row r="730" spans="1:2" x14ac:dyDescent="0.2">
      <c r="A730" s="145" t="s">
        <v>598</v>
      </c>
      <c r="B730" s="196" t="s">
        <v>36</v>
      </c>
    </row>
    <row r="732" spans="1:2" x14ac:dyDescent="0.2">
      <c r="A732" s="8" t="s">
        <v>1008</v>
      </c>
    </row>
    <row r="736" spans="1:2" ht="15.75" x14ac:dyDescent="0.25">
      <c r="A736" s="31" t="s">
        <v>592</v>
      </c>
      <c r="B736" s="30"/>
    </row>
    <row r="737" spans="1:2" x14ac:dyDescent="0.2">
      <c r="A737" s="34"/>
      <c r="B737" s="233">
        <v>1957</v>
      </c>
    </row>
    <row r="738" spans="1:2" x14ac:dyDescent="0.2">
      <c r="A738" s="32" t="s">
        <v>115</v>
      </c>
      <c r="B738" s="36">
        <v>1</v>
      </c>
    </row>
    <row r="739" spans="1:2" x14ac:dyDescent="0.2">
      <c r="A739" s="32" t="s">
        <v>116</v>
      </c>
      <c r="B739" s="196" t="s">
        <v>36</v>
      </c>
    </row>
    <row r="740" spans="1:2" x14ac:dyDescent="0.2">
      <c r="A740" s="33"/>
      <c r="B740" s="33"/>
    </row>
    <row r="741" spans="1:2" x14ac:dyDescent="0.2">
      <c r="A741" s="8" t="s">
        <v>1008</v>
      </c>
      <c r="B741" s="35"/>
    </row>
    <row r="745" spans="1:2" ht="15.75" x14ac:dyDescent="0.25">
      <c r="A745" s="31" t="s">
        <v>1062</v>
      </c>
      <c r="B745" s="30"/>
    </row>
    <row r="746" spans="1:2" x14ac:dyDescent="0.2">
      <c r="A746" s="34"/>
      <c r="B746" s="233">
        <v>1957</v>
      </c>
    </row>
    <row r="747" spans="1:2" x14ac:dyDescent="0.2">
      <c r="A747" s="81" t="s">
        <v>1063</v>
      </c>
    </row>
    <row r="748" spans="1:2" x14ac:dyDescent="0.2">
      <c r="A748" s="32" t="s">
        <v>136</v>
      </c>
      <c r="B748" s="10">
        <v>5120</v>
      </c>
    </row>
    <row r="749" spans="1:2" x14ac:dyDescent="0.2">
      <c r="A749" s="32" t="s">
        <v>137</v>
      </c>
      <c r="B749" s="10">
        <v>7668</v>
      </c>
    </row>
    <row r="750" spans="1:2" x14ac:dyDescent="0.2">
      <c r="A750" s="32" t="s">
        <v>138</v>
      </c>
      <c r="B750" s="10">
        <v>2903</v>
      </c>
    </row>
    <row r="751" spans="1:2" x14ac:dyDescent="0.2">
      <c r="A751" s="32" t="s">
        <v>139</v>
      </c>
      <c r="B751" s="10">
        <v>1556</v>
      </c>
    </row>
    <row r="752" spans="1:2" x14ac:dyDescent="0.2">
      <c r="A752" s="32" t="s">
        <v>140</v>
      </c>
      <c r="B752" s="10">
        <v>1102</v>
      </c>
    </row>
    <row r="753" spans="1:2" x14ac:dyDescent="0.2">
      <c r="A753" s="32" t="s">
        <v>141</v>
      </c>
      <c r="B753" s="10">
        <v>1681</v>
      </c>
    </row>
    <row r="754" spans="1:2" x14ac:dyDescent="0.2">
      <c r="A754" s="32" t="s">
        <v>142</v>
      </c>
      <c r="B754" s="10">
        <v>1005</v>
      </c>
    </row>
    <row r="755" spans="1:2" x14ac:dyDescent="0.2">
      <c r="A755" s="32" t="s">
        <v>143</v>
      </c>
      <c r="B755" s="10">
        <v>656</v>
      </c>
    </row>
    <row r="756" spans="1:2" x14ac:dyDescent="0.2">
      <c r="A756" s="32" t="s">
        <v>144</v>
      </c>
      <c r="B756" s="10">
        <v>454</v>
      </c>
    </row>
    <row r="757" spans="1:2" x14ac:dyDescent="0.2">
      <c r="A757" s="32" t="s">
        <v>145</v>
      </c>
      <c r="B757" s="10">
        <v>42382</v>
      </c>
    </row>
    <row r="758" spans="1:2" x14ac:dyDescent="0.2">
      <c r="A758" s="32" t="s">
        <v>146</v>
      </c>
      <c r="B758" s="10">
        <v>16311</v>
      </c>
    </row>
    <row r="759" spans="1:2" x14ac:dyDescent="0.2">
      <c r="A759" s="32" t="s">
        <v>147</v>
      </c>
      <c r="B759" s="10">
        <v>1020</v>
      </c>
    </row>
    <row r="760" spans="1:2" x14ac:dyDescent="0.2">
      <c r="A760" s="26" t="s">
        <v>148</v>
      </c>
      <c r="B760" s="91">
        <f>SUM(B748:B759)</f>
        <v>81858</v>
      </c>
    </row>
    <row r="762" spans="1:2" x14ac:dyDescent="0.2">
      <c r="A762" s="81" t="s">
        <v>1064</v>
      </c>
      <c r="B762" s="30"/>
    </row>
    <row r="763" spans="1:2" x14ac:dyDescent="0.2">
      <c r="A763" s="26" t="s">
        <v>136</v>
      </c>
      <c r="B763" s="10">
        <v>116</v>
      </c>
    </row>
    <row r="764" spans="1:2" x14ac:dyDescent="0.2">
      <c r="A764" s="26" t="s">
        <v>137</v>
      </c>
      <c r="B764" s="10">
        <v>136</v>
      </c>
    </row>
    <row r="765" spans="1:2" x14ac:dyDescent="0.2">
      <c r="A765" s="26" t="s">
        <v>138</v>
      </c>
      <c r="B765" s="10">
        <v>149</v>
      </c>
    </row>
    <row r="766" spans="1:2" x14ac:dyDescent="0.2">
      <c r="A766" s="26" t="s">
        <v>139</v>
      </c>
      <c r="B766" s="10">
        <v>138</v>
      </c>
    </row>
    <row r="767" spans="1:2" x14ac:dyDescent="0.2">
      <c r="A767" s="26" t="s">
        <v>140</v>
      </c>
      <c r="B767" s="10">
        <v>133</v>
      </c>
    </row>
    <row r="768" spans="1:2" x14ac:dyDescent="0.2">
      <c r="A768" s="26" t="s">
        <v>141</v>
      </c>
      <c r="B768" s="10">
        <v>141</v>
      </c>
    </row>
    <row r="769" spans="1:2" x14ac:dyDescent="0.2">
      <c r="A769" s="26" t="s">
        <v>142</v>
      </c>
      <c r="B769" s="10">
        <v>138</v>
      </c>
    </row>
    <row r="770" spans="1:2" x14ac:dyDescent="0.2">
      <c r="A770" s="26" t="s">
        <v>143</v>
      </c>
      <c r="B770" s="10">
        <v>224</v>
      </c>
    </row>
    <row r="771" spans="1:2" x14ac:dyDescent="0.2">
      <c r="A771" s="26" t="s">
        <v>144</v>
      </c>
      <c r="B771" s="10">
        <v>133</v>
      </c>
    </row>
    <row r="772" spans="1:2" x14ac:dyDescent="0.2">
      <c r="A772" s="26" t="s">
        <v>145</v>
      </c>
      <c r="B772" s="10">
        <v>601</v>
      </c>
    </row>
    <row r="773" spans="1:2" x14ac:dyDescent="0.2">
      <c r="A773" s="26" t="s">
        <v>146</v>
      </c>
      <c r="B773" s="10">
        <v>248</v>
      </c>
    </row>
    <row r="774" spans="1:2" x14ac:dyDescent="0.2">
      <c r="A774" s="26" t="s">
        <v>147</v>
      </c>
      <c r="B774" s="10">
        <v>54</v>
      </c>
    </row>
    <row r="775" spans="1:2" x14ac:dyDescent="0.2">
      <c r="A775" s="136" t="s">
        <v>148</v>
      </c>
      <c r="B775" s="122">
        <f>SUM(B763:B774)</f>
        <v>2211</v>
      </c>
    </row>
    <row r="776" spans="1:2" x14ac:dyDescent="0.2">
      <c r="A776" s="26"/>
      <c r="B776" s="91"/>
    </row>
    <row r="777" spans="1:2" x14ac:dyDescent="0.2">
      <c r="A777" s="8" t="s">
        <v>1008</v>
      </c>
      <c r="B777" s="91"/>
    </row>
    <row r="778" spans="1:2" s="30" customFormat="1" x14ac:dyDescent="0.2">
      <c r="A778" s="8"/>
      <c r="B778" s="91"/>
    </row>
    <row r="779" spans="1:2" s="30" customFormat="1" x14ac:dyDescent="0.2">
      <c r="A779" s="8"/>
      <c r="B779" s="91"/>
    </row>
    <row r="780" spans="1:2" s="30" customFormat="1" x14ac:dyDescent="0.2">
      <c r="A780" s="8"/>
      <c r="B780" s="91"/>
    </row>
    <row r="781" spans="1:2" s="30" customFormat="1" ht="39" customHeight="1" x14ac:dyDescent="0.25">
      <c r="A781" s="273" t="s">
        <v>1288</v>
      </c>
      <c r="B781" s="274"/>
    </row>
    <row r="782" spans="1:2" x14ac:dyDescent="0.2">
      <c r="A782" s="34"/>
      <c r="B782" s="233">
        <v>1957</v>
      </c>
    </row>
    <row r="783" spans="1:2" x14ac:dyDescent="0.2">
      <c r="A783" s="26" t="s">
        <v>136</v>
      </c>
      <c r="B783" s="10">
        <v>59</v>
      </c>
    </row>
    <row r="784" spans="1:2" x14ac:dyDescent="0.2">
      <c r="A784" s="26" t="s">
        <v>137</v>
      </c>
      <c r="B784" s="10">
        <v>62</v>
      </c>
    </row>
    <row r="785" spans="1:2" x14ac:dyDescent="0.2">
      <c r="A785" s="26" t="s">
        <v>138</v>
      </c>
      <c r="B785" s="10">
        <v>43</v>
      </c>
    </row>
    <row r="786" spans="1:2" x14ac:dyDescent="0.2">
      <c r="A786" s="26" t="s">
        <v>139</v>
      </c>
      <c r="B786" s="10">
        <v>18</v>
      </c>
    </row>
    <row r="787" spans="1:2" x14ac:dyDescent="0.2">
      <c r="A787" s="26" t="s">
        <v>140</v>
      </c>
      <c r="B787" s="10">
        <v>14</v>
      </c>
    </row>
    <row r="788" spans="1:2" x14ac:dyDescent="0.2">
      <c r="A788" s="26" t="s">
        <v>141</v>
      </c>
      <c r="B788" s="10">
        <v>10</v>
      </c>
    </row>
    <row r="789" spans="1:2" x14ac:dyDescent="0.2">
      <c r="A789" s="26" t="s">
        <v>142</v>
      </c>
      <c r="B789" s="27" t="s">
        <v>36</v>
      </c>
    </row>
    <row r="790" spans="1:2" x14ac:dyDescent="0.2">
      <c r="A790" s="26" t="s">
        <v>143</v>
      </c>
      <c r="B790" s="10">
        <v>4</v>
      </c>
    </row>
    <row r="791" spans="1:2" x14ac:dyDescent="0.2">
      <c r="A791" s="26" t="s">
        <v>144</v>
      </c>
      <c r="B791" s="27" t="s">
        <v>36</v>
      </c>
    </row>
    <row r="792" spans="1:2" x14ac:dyDescent="0.2">
      <c r="A792" s="26" t="s">
        <v>145</v>
      </c>
      <c r="B792" s="10">
        <v>903</v>
      </c>
    </row>
    <row r="793" spans="1:2" x14ac:dyDescent="0.2">
      <c r="A793" s="26" t="s">
        <v>146</v>
      </c>
      <c r="B793" s="10">
        <v>544</v>
      </c>
    </row>
    <row r="794" spans="1:2" x14ac:dyDescent="0.2">
      <c r="A794" s="26" t="s">
        <v>147</v>
      </c>
      <c r="B794" s="27" t="s">
        <v>36</v>
      </c>
    </row>
    <row r="795" spans="1:2" x14ac:dyDescent="0.2">
      <c r="A795" s="136" t="s">
        <v>148</v>
      </c>
      <c r="B795" s="122">
        <f>SUM(B783:B794)</f>
        <v>1657</v>
      </c>
    </row>
    <row r="796" spans="1:2" x14ac:dyDescent="0.2">
      <c r="A796" s="26"/>
      <c r="B796" s="91"/>
    </row>
    <row r="797" spans="1:2" s="177" customFormat="1" x14ac:dyDescent="0.2">
      <c r="A797" s="73" t="s">
        <v>1295</v>
      </c>
      <c r="B797" s="91"/>
    </row>
    <row r="798" spans="1:2" x14ac:dyDescent="0.2">
      <c r="A798" s="8" t="s">
        <v>1008</v>
      </c>
      <c r="B798" s="91"/>
    </row>
    <row r="799" spans="1:2" s="30" customFormat="1" x14ac:dyDescent="0.2">
      <c r="A799" s="8"/>
      <c r="B799" s="91"/>
    </row>
    <row r="800" spans="1:2" s="30" customFormat="1" x14ac:dyDescent="0.2">
      <c r="A800" s="8"/>
      <c r="B800" s="91"/>
    </row>
    <row r="801" spans="1:2" s="30" customFormat="1" x14ac:dyDescent="0.2">
      <c r="A801" s="8"/>
      <c r="B801" s="91"/>
    </row>
    <row r="802" spans="1:2" s="30" customFormat="1" ht="33.75" customHeight="1" x14ac:dyDescent="0.25">
      <c r="A802" s="278" t="s">
        <v>1296</v>
      </c>
      <c r="B802" s="279"/>
    </row>
    <row r="803" spans="1:2" x14ac:dyDescent="0.2">
      <c r="A803" s="34"/>
      <c r="B803" s="233">
        <v>1957</v>
      </c>
    </row>
    <row r="804" spans="1:2" x14ac:dyDescent="0.2">
      <c r="A804" s="26" t="s">
        <v>136</v>
      </c>
      <c r="B804" s="10">
        <v>4945</v>
      </c>
    </row>
    <row r="805" spans="1:2" x14ac:dyDescent="0.2">
      <c r="A805" s="26" t="s">
        <v>137</v>
      </c>
      <c r="B805" s="10">
        <v>7470</v>
      </c>
    </row>
    <row r="806" spans="1:2" x14ac:dyDescent="0.2">
      <c r="A806" s="26" t="s">
        <v>138</v>
      </c>
      <c r="B806" s="10">
        <v>2711</v>
      </c>
    </row>
    <row r="807" spans="1:2" x14ac:dyDescent="0.2">
      <c r="A807" s="26" t="s">
        <v>139</v>
      </c>
      <c r="B807" s="10">
        <v>1400</v>
      </c>
    </row>
    <row r="808" spans="1:2" x14ac:dyDescent="0.2">
      <c r="A808" s="26" t="s">
        <v>140</v>
      </c>
      <c r="B808" s="10">
        <v>955</v>
      </c>
    </row>
    <row r="809" spans="1:2" x14ac:dyDescent="0.2">
      <c r="A809" s="26" t="s">
        <v>141</v>
      </c>
      <c r="B809" s="10">
        <v>1530</v>
      </c>
    </row>
    <row r="810" spans="1:2" x14ac:dyDescent="0.2">
      <c r="A810" s="26" t="s">
        <v>142</v>
      </c>
      <c r="B810" s="27">
        <v>867</v>
      </c>
    </row>
    <row r="811" spans="1:2" x14ac:dyDescent="0.2">
      <c r="A811" s="26" t="s">
        <v>143</v>
      </c>
      <c r="B811" s="10">
        <v>428</v>
      </c>
    </row>
    <row r="812" spans="1:2" x14ac:dyDescent="0.2">
      <c r="A812" s="26" t="s">
        <v>144</v>
      </c>
      <c r="B812" s="10">
        <v>321</v>
      </c>
    </row>
    <row r="813" spans="1:2" x14ac:dyDescent="0.2">
      <c r="A813" s="26" t="s">
        <v>145</v>
      </c>
      <c r="B813" s="10">
        <v>40878</v>
      </c>
    </row>
    <row r="814" spans="1:2" x14ac:dyDescent="0.2">
      <c r="A814" s="26" t="s">
        <v>146</v>
      </c>
      <c r="B814" s="10">
        <v>15519</v>
      </c>
    </row>
    <row r="815" spans="1:2" x14ac:dyDescent="0.2">
      <c r="A815" s="26" t="s">
        <v>147</v>
      </c>
      <c r="B815" s="10">
        <v>966</v>
      </c>
    </row>
    <row r="816" spans="1:2" x14ac:dyDescent="0.2">
      <c r="A816" s="136" t="s">
        <v>148</v>
      </c>
      <c r="B816" s="122">
        <f>SUM(B804:B815)</f>
        <v>77990</v>
      </c>
    </row>
    <row r="817" spans="1:2" x14ac:dyDescent="0.2">
      <c r="A817" s="26"/>
      <c r="B817" s="91"/>
    </row>
    <row r="818" spans="1:2" s="177" customFormat="1" x14ac:dyDescent="0.2">
      <c r="A818" s="73" t="s">
        <v>1297</v>
      </c>
      <c r="B818" s="91"/>
    </row>
    <row r="819" spans="1:2" x14ac:dyDescent="0.2">
      <c r="A819" s="8" t="s">
        <v>1008</v>
      </c>
      <c r="B819" s="91"/>
    </row>
    <row r="820" spans="1:2" s="30" customFormat="1" x14ac:dyDescent="0.2">
      <c r="A820" s="8"/>
      <c r="B820" s="91"/>
    </row>
    <row r="821" spans="1:2" s="30" customFormat="1" x14ac:dyDescent="0.2">
      <c r="A821" s="8"/>
      <c r="B821" s="91"/>
    </row>
    <row r="822" spans="1:2" s="30" customFormat="1" x14ac:dyDescent="0.2">
      <c r="A822" s="8"/>
      <c r="B822" s="91"/>
    </row>
    <row r="823" spans="1:2" s="30" customFormat="1" ht="31.5" x14ac:dyDescent="0.25">
      <c r="A823" s="280" t="s">
        <v>1067</v>
      </c>
      <c r="B823" s="36"/>
    </row>
    <row r="824" spans="1:2" x14ac:dyDescent="0.2">
      <c r="A824" s="181"/>
      <c r="B824" s="233">
        <v>1957</v>
      </c>
    </row>
    <row r="825" spans="1:2" x14ac:dyDescent="0.2">
      <c r="A825" s="87" t="s">
        <v>1066</v>
      </c>
      <c r="B825" s="30"/>
    </row>
    <row r="826" spans="1:2" x14ac:dyDescent="0.2">
      <c r="A826" s="6" t="s">
        <v>888</v>
      </c>
      <c r="B826" s="10">
        <v>1052</v>
      </c>
    </row>
    <row r="827" spans="1:2" x14ac:dyDescent="0.2">
      <c r="A827" s="32" t="s">
        <v>285</v>
      </c>
      <c r="B827" s="10">
        <v>77</v>
      </c>
    </row>
    <row r="828" spans="1:2" x14ac:dyDescent="0.2">
      <c r="A828" s="32" t="s">
        <v>297</v>
      </c>
      <c r="B828" s="10">
        <v>62</v>
      </c>
    </row>
    <row r="829" spans="1:2" x14ac:dyDescent="0.2">
      <c r="A829" s="32" t="s">
        <v>889</v>
      </c>
      <c r="B829" s="10">
        <v>34</v>
      </c>
    </row>
    <row r="830" spans="1:2" x14ac:dyDescent="0.2">
      <c r="A830" s="32" t="s">
        <v>280</v>
      </c>
      <c r="B830" s="10">
        <v>186</v>
      </c>
    </row>
    <row r="831" spans="1:2" x14ac:dyDescent="0.2">
      <c r="A831" s="32" t="s">
        <v>281</v>
      </c>
      <c r="B831" s="10">
        <v>321</v>
      </c>
    </row>
    <row r="832" spans="1:2" x14ac:dyDescent="0.2">
      <c r="A832" s="32" t="s">
        <v>543</v>
      </c>
      <c r="B832" s="10">
        <v>204</v>
      </c>
    </row>
    <row r="833" spans="1:2" x14ac:dyDescent="0.2">
      <c r="A833" s="32" t="s">
        <v>283</v>
      </c>
      <c r="B833" s="36" t="s">
        <v>36</v>
      </c>
    </row>
    <row r="834" spans="1:2" x14ac:dyDescent="0.2">
      <c r="A834" s="32" t="s">
        <v>561</v>
      </c>
      <c r="B834" s="10">
        <v>81</v>
      </c>
    </row>
    <row r="835" spans="1:2" x14ac:dyDescent="0.2">
      <c r="A835" s="32" t="s">
        <v>284</v>
      </c>
      <c r="B835" s="10">
        <v>4</v>
      </c>
    </row>
    <row r="836" spans="1:2" x14ac:dyDescent="0.2">
      <c r="A836" s="32" t="s">
        <v>566</v>
      </c>
      <c r="B836" s="36">
        <v>1</v>
      </c>
    </row>
    <row r="837" spans="1:2" x14ac:dyDescent="0.2">
      <c r="A837" s="32" t="s">
        <v>286</v>
      </c>
      <c r="B837" s="10">
        <v>73849</v>
      </c>
    </row>
    <row r="838" spans="1:2" x14ac:dyDescent="0.2">
      <c r="A838" s="32" t="s">
        <v>287</v>
      </c>
      <c r="B838" s="68" t="s">
        <v>36</v>
      </c>
    </row>
    <row r="839" spans="1:2" x14ac:dyDescent="0.2">
      <c r="A839" s="32" t="s">
        <v>288</v>
      </c>
      <c r="B839" s="10">
        <v>4874</v>
      </c>
    </row>
    <row r="840" spans="1:2" x14ac:dyDescent="0.2">
      <c r="A840" s="32" t="s">
        <v>289</v>
      </c>
      <c r="B840" s="10">
        <v>46</v>
      </c>
    </row>
    <row r="841" spans="1:2" x14ac:dyDescent="0.2">
      <c r="A841" s="32" t="s">
        <v>290</v>
      </c>
      <c r="B841" s="27" t="s">
        <v>36</v>
      </c>
    </row>
    <row r="842" spans="1:2" x14ac:dyDescent="0.2">
      <c r="A842" s="32" t="s">
        <v>291</v>
      </c>
      <c r="B842" s="10">
        <v>1012</v>
      </c>
    </row>
    <row r="843" spans="1:2" x14ac:dyDescent="0.2">
      <c r="A843" s="32" t="s">
        <v>292</v>
      </c>
      <c r="B843" s="27" t="s">
        <v>36</v>
      </c>
    </row>
    <row r="844" spans="1:2" x14ac:dyDescent="0.2">
      <c r="A844" s="32" t="s">
        <v>293</v>
      </c>
      <c r="B844" s="27" t="s">
        <v>36</v>
      </c>
    </row>
    <row r="845" spans="1:2" x14ac:dyDescent="0.2">
      <c r="A845" s="32" t="s">
        <v>599</v>
      </c>
      <c r="B845" s="32">
        <v>45</v>
      </c>
    </row>
    <row r="846" spans="1:2" x14ac:dyDescent="0.2">
      <c r="A846" s="32" t="s">
        <v>295</v>
      </c>
      <c r="B846" s="32">
        <v>2</v>
      </c>
    </row>
    <row r="847" spans="1:2" x14ac:dyDescent="0.2">
      <c r="A847" s="32" t="s">
        <v>563</v>
      </c>
      <c r="B847" s="32">
        <v>1</v>
      </c>
    </row>
    <row r="848" spans="1:2" x14ac:dyDescent="0.2">
      <c r="A848" s="32" t="s">
        <v>296</v>
      </c>
      <c r="B848" s="32">
        <v>7</v>
      </c>
    </row>
    <row r="849" spans="1:2" x14ac:dyDescent="0.2">
      <c r="A849" s="136" t="s">
        <v>4</v>
      </c>
      <c r="B849" s="122">
        <f>SUM(B826:B848)</f>
        <v>81858</v>
      </c>
    </row>
    <row r="850" spans="1:2" x14ac:dyDescent="0.2">
      <c r="A850" s="26"/>
      <c r="B850" s="91"/>
    </row>
    <row r="851" spans="1:2" x14ac:dyDescent="0.2">
      <c r="A851" s="8" t="s">
        <v>1008</v>
      </c>
      <c r="B851" s="91"/>
    </row>
    <row r="852" spans="1:2" s="30" customFormat="1" x14ac:dyDescent="0.2">
      <c r="A852" s="8"/>
      <c r="B852" s="91"/>
    </row>
    <row r="853" spans="1:2" s="30" customFormat="1" x14ac:dyDescent="0.2">
      <c r="A853" s="8"/>
      <c r="B853" s="91"/>
    </row>
    <row r="854" spans="1:2" s="30" customFormat="1" x14ac:dyDescent="0.2">
      <c r="A854" s="8"/>
      <c r="B854" s="91"/>
    </row>
    <row r="855" spans="1:2" s="30" customFormat="1" ht="31.5" x14ac:dyDescent="0.25">
      <c r="A855" s="280" t="s">
        <v>1065</v>
      </c>
      <c r="B855" s="36"/>
    </row>
    <row r="856" spans="1:2" x14ac:dyDescent="0.2">
      <c r="A856" s="181"/>
      <c r="B856" s="233">
        <v>1957</v>
      </c>
    </row>
    <row r="857" spans="1:2" x14ac:dyDescent="0.2">
      <c r="A857" s="87" t="s">
        <v>1066</v>
      </c>
      <c r="B857" s="30"/>
    </row>
    <row r="858" spans="1:2" x14ac:dyDescent="0.2">
      <c r="A858" s="6" t="s">
        <v>890</v>
      </c>
      <c r="B858" s="10">
        <v>744</v>
      </c>
    </row>
    <row r="859" spans="1:2" x14ac:dyDescent="0.2">
      <c r="A859" s="32" t="s">
        <v>285</v>
      </c>
      <c r="B859" s="10">
        <v>41</v>
      </c>
    </row>
    <row r="860" spans="1:2" x14ac:dyDescent="0.2">
      <c r="A860" s="32" t="s">
        <v>297</v>
      </c>
      <c r="B860" s="10">
        <v>46</v>
      </c>
    </row>
    <row r="861" spans="1:2" x14ac:dyDescent="0.2">
      <c r="A861" s="32" t="s">
        <v>279</v>
      </c>
      <c r="B861" s="27" t="s">
        <v>36</v>
      </c>
    </row>
    <row r="862" spans="1:2" x14ac:dyDescent="0.2">
      <c r="A862" s="32" t="s">
        <v>280</v>
      </c>
      <c r="B862" s="10">
        <v>16</v>
      </c>
    </row>
    <row r="863" spans="1:2" x14ac:dyDescent="0.2">
      <c r="A863" s="32" t="s">
        <v>281</v>
      </c>
      <c r="B863" s="10">
        <v>267</v>
      </c>
    </row>
    <row r="864" spans="1:2" x14ac:dyDescent="0.2">
      <c r="A864" s="32" t="s">
        <v>282</v>
      </c>
      <c r="B864" s="10">
        <v>41</v>
      </c>
    </row>
    <row r="865" spans="1:2" x14ac:dyDescent="0.2">
      <c r="A865" s="32" t="s">
        <v>283</v>
      </c>
      <c r="B865" s="27" t="s">
        <v>36</v>
      </c>
    </row>
    <row r="866" spans="1:2" x14ac:dyDescent="0.2">
      <c r="A866" s="32" t="s">
        <v>561</v>
      </c>
      <c r="B866" s="27" t="s">
        <v>36</v>
      </c>
    </row>
    <row r="867" spans="1:2" x14ac:dyDescent="0.2">
      <c r="A867" s="32" t="s">
        <v>284</v>
      </c>
      <c r="B867" s="10">
        <v>1</v>
      </c>
    </row>
    <row r="868" spans="1:2" x14ac:dyDescent="0.2">
      <c r="A868" s="32" t="s">
        <v>566</v>
      </c>
      <c r="B868" s="27" t="s">
        <v>36</v>
      </c>
    </row>
    <row r="869" spans="1:2" x14ac:dyDescent="0.2">
      <c r="A869" s="32" t="s">
        <v>286</v>
      </c>
      <c r="B869" s="27">
        <v>705</v>
      </c>
    </row>
    <row r="870" spans="1:2" x14ac:dyDescent="0.2">
      <c r="A870" s="32" t="s">
        <v>287</v>
      </c>
      <c r="B870" s="27" t="s">
        <v>36</v>
      </c>
    </row>
    <row r="871" spans="1:2" x14ac:dyDescent="0.2">
      <c r="A871" s="32" t="s">
        <v>288</v>
      </c>
      <c r="B871" s="134">
        <v>262</v>
      </c>
    </row>
    <row r="872" spans="1:2" x14ac:dyDescent="0.2">
      <c r="A872" s="32" t="s">
        <v>289</v>
      </c>
      <c r="B872" s="134">
        <v>37</v>
      </c>
    </row>
    <row r="873" spans="1:2" x14ac:dyDescent="0.2">
      <c r="A873" s="32" t="s">
        <v>290</v>
      </c>
      <c r="B873" s="27" t="s">
        <v>36</v>
      </c>
    </row>
    <row r="874" spans="1:2" x14ac:dyDescent="0.2">
      <c r="A874" s="32" t="s">
        <v>291</v>
      </c>
      <c r="B874" s="36">
        <v>48</v>
      </c>
    </row>
    <row r="875" spans="1:2" x14ac:dyDescent="0.2">
      <c r="A875" s="32" t="s">
        <v>292</v>
      </c>
      <c r="B875" s="27" t="s">
        <v>36</v>
      </c>
    </row>
    <row r="876" spans="1:2" x14ac:dyDescent="0.2">
      <c r="A876" s="32" t="s">
        <v>293</v>
      </c>
      <c r="B876" s="27" t="s">
        <v>36</v>
      </c>
    </row>
    <row r="877" spans="1:2" x14ac:dyDescent="0.2">
      <c r="A877" s="32" t="s">
        <v>294</v>
      </c>
      <c r="B877" s="32">
        <v>2</v>
      </c>
    </row>
    <row r="878" spans="1:2" x14ac:dyDescent="0.2">
      <c r="A878" s="32" t="s">
        <v>295</v>
      </c>
      <c r="B878" s="134">
        <v>1</v>
      </c>
    </row>
    <row r="879" spans="1:2" x14ac:dyDescent="0.2">
      <c r="A879" s="32" t="s">
        <v>563</v>
      </c>
      <c r="B879" s="27" t="s">
        <v>36</v>
      </c>
    </row>
    <row r="880" spans="1:2" x14ac:dyDescent="0.2">
      <c r="A880" s="32" t="s">
        <v>296</v>
      </c>
      <c r="B880" s="27" t="s">
        <v>36</v>
      </c>
    </row>
    <row r="881" spans="1:2" x14ac:dyDescent="0.2">
      <c r="A881" s="136" t="s">
        <v>4</v>
      </c>
      <c r="B881" s="122">
        <f>SUM(B858:B880)</f>
        <v>2211</v>
      </c>
    </row>
    <row r="882" spans="1:2" x14ac:dyDescent="0.2">
      <c r="A882" s="26"/>
      <c r="B882" s="91"/>
    </row>
    <row r="883" spans="1:2" x14ac:dyDescent="0.2">
      <c r="A883" s="8" t="s">
        <v>1008</v>
      </c>
      <c r="B883" s="91"/>
    </row>
    <row r="884" spans="1:2" s="30" customFormat="1" x14ac:dyDescent="0.2">
      <c r="A884" s="8"/>
      <c r="B884" s="91"/>
    </row>
    <row r="885" spans="1:2" s="30" customFormat="1" x14ac:dyDescent="0.2">
      <c r="A885" s="8"/>
      <c r="B885" s="91"/>
    </row>
    <row r="886" spans="1:2" s="30" customFormat="1" x14ac:dyDescent="0.2">
      <c r="A886" s="8"/>
      <c r="B886" s="91"/>
    </row>
    <row r="887" spans="1:2" s="30" customFormat="1" ht="35.25" customHeight="1" x14ac:dyDescent="0.25">
      <c r="A887" s="273" t="s">
        <v>1184</v>
      </c>
      <c r="B887" s="282"/>
    </row>
    <row r="888" spans="1:2" s="30" customFormat="1" ht="13.5" customHeight="1" x14ac:dyDescent="0.2">
      <c r="A888" s="181"/>
      <c r="B888" s="233">
        <v>1957</v>
      </c>
    </row>
    <row r="889" spans="1:2" s="30" customFormat="1" ht="13.5" customHeight="1" x14ac:dyDescent="0.2">
      <c r="A889" s="87" t="s">
        <v>1066</v>
      </c>
      <c r="B889" s="25"/>
    </row>
    <row r="890" spans="1:2" x14ac:dyDescent="0.2">
      <c r="A890" s="6" t="s">
        <v>890</v>
      </c>
      <c r="B890" s="10">
        <v>3</v>
      </c>
    </row>
    <row r="891" spans="1:2" x14ac:dyDescent="0.2">
      <c r="A891" s="32" t="s">
        <v>285</v>
      </c>
      <c r="B891" s="36">
        <v>1</v>
      </c>
    </row>
    <row r="892" spans="1:2" x14ac:dyDescent="0.2">
      <c r="A892" s="32" t="s">
        <v>297</v>
      </c>
      <c r="B892" s="27" t="s">
        <v>36</v>
      </c>
    </row>
    <row r="893" spans="1:2" x14ac:dyDescent="0.2">
      <c r="A893" s="32" t="s">
        <v>279</v>
      </c>
      <c r="B893" s="27" t="s">
        <v>36</v>
      </c>
    </row>
    <row r="894" spans="1:2" x14ac:dyDescent="0.2">
      <c r="A894" s="32" t="s">
        <v>280</v>
      </c>
      <c r="B894" s="27" t="s">
        <v>36</v>
      </c>
    </row>
    <row r="895" spans="1:2" x14ac:dyDescent="0.2">
      <c r="A895" s="32" t="s">
        <v>281</v>
      </c>
      <c r="B895" s="36">
        <v>5</v>
      </c>
    </row>
    <row r="896" spans="1:2" x14ac:dyDescent="0.2">
      <c r="A896" s="32" t="s">
        <v>282</v>
      </c>
      <c r="B896" s="10">
        <v>18</v>
      </c>
    </row>
    <row r="897" spans="1:2" x14ac:dyDescent="0.2">
      <c r="A897" s="32" t="s">
        <v>283</v>
      </c>
      <c r="B897" s="27" t="s">
        <v>36</v>
      </c>
    </row>
    <row r="898" spans="1:2" x14ac:dyDescent="0.2">
      <c r="A898" s="32" t="s">
        <v>561</v>
      </c>
      <c r="B898" s="27" t="s">
        <v>36</v>
      </c>
    </row>
    <row r="899" spans="1:2" x14ac:dyDescent="0.2">
      <c r="A899" s="32" t="s">
        <v>284</v>
      </c>
      <c r="B899" s="27" t="s">
        <v>36</v>
      </c>
    </row>
    <row r="900" spans="1:2" x14ac:dyDescent="0.2">
      <c r="A900" s="32" t="s">
        <v>566</v>
      </c>
      <c r="B900" s="27" t="s">
        <v>36</v>
      </c>
    </row>
    <row r="901" spans="1:2" x14ac:dyDescent="0.2">
      <c r="A901" s="32" t="s">
        <v>286</v>
      </c>
      <c r="B901" s="10">
        <v>1540</v>
      </c>
    </row>
    <row r="902" spans="1:2" x14ac:dyDescent="0.2">
      <c r="A902" s="32" t="s">
        <v>287</v>
      </c>
      <c r="B902" s="27" t="s">
        <v>36</v>
      </c>
    </row>
    <row r="903" spans="1:2" x14ac:dyDescent="0.2">
      <c r="A903" s="32" t="s">
        <v>288</v>
      </c>
      <c r="B903" s="10">
        <v>79</v>
      </c>
    </row>
    <row r="904" spans="1:2" x14ac:dyDescent="0.2">
      <c r="A904" s="32" t="s">
        <v>289</v>
      </c>
      <c r="B904" s="10">
        <v>1</v>
      </c>
    </row>
    <row r="905" spans="1:2" x14ac:dyDescent="0.2">
      <c r="A905" s="32" t="s">
        <v>290</v>
      </c>
      <c r="B905" s="27" t="s">
        <v>36</v>
      </c>
    </row>
    <row r="906" spans="1:2" x14ac:dyDescent="0.2">
      <c r="A906" s="32" t="s">
        <v>291</v>
      </c>
      <c r="B906" s="36">
        <v>9</v>
      </c>
    </row>
    <row r="907" spans="1:2" x14ac:dyDescent="0.2">
      <c r="A907" s="32" t="s">
        <v>292</v>
      </c>
      <c r="B907" s="27" t="s">
        <v>36</v>
      </c>
    </row>
    <row r="908" spans="1:2" x14ac:dyDescent="0.2">
      <c r="A908" s="32" t="s">
        <v>293</v>
      </c>
      <c r="B908" s="27" t="s">
        <v>36</v>
      </c>
    </row>
    <row r="909" spans="1:2" x14ac:dyDescent="0.2">
      <c r="A909" s="32" t="s">
        <v>294</v>
      </c>
      <c r="B909" s="32">
        <v>1</v>
      </c>
    </row>
    <row r="910" spans="1:2" x14ac:dyDescent="0.2">
      <c r="A910" s="32" t="s">
        <v>295</v>
      </c>
      <c r="B910" s="27" t="s">
        <v>36</v>
      </c>
    </row>
    <row r="911" spans="1:2" x14ac:dyDescent="0.2">
      <c r="A911" s="32" t="s">
        <v>563</v>
      </c>
      <c r="B911" s="27" t="s">
        <v>36</v>
      </c>
    </row>
    <row r="912" spans="1:2" x14ac:dyDescent="0.2">
      <c r="A912" s="32" t="s">
        <v>296</v>
      </c>
      <c r="B912" s="27" t="s">
        <v>36</v>
      </c>
    </row>
    <row r="913" spans="1:2" x14ac:dyDescent="0.2">
      <c r="A913" s="136" t="s">
        <v>4</v>
      </c>
      <c r="B913" s="122">
        <f>SUM(B890:B912)</f>
        <v>1657</v>
      </c>
    </row>
    <row r="914" spans="1:2" x14ac:dyDescent="0.2">
      <c r="A914" s="26"/>
      <c r="B914" s="91"/>
    </row>
    <row r="915" spans="1:2" s="177" customFormat="1" x14ac:dyDescent="0.2">
      <c r="A915" s="13" t="s">
        <v>1185</v>
      </c>
      <c r="B915" s="91"/>
    </row>
    <row r="916" spans="1:2" x14ac:dyDescent="0.2">
      <c r="A916" s="8" t="s">
        <v>1008</v>
      </c>
      <c r="B916" s="91"/>
    </row>
    <row r="917" spans="1:2" s="30" customFormat="1" x14ac:dyDescent="0.2">
      <c r="A917" s="8"/>
      <c r="B917" s="91"/>
    </row>
    <row r="918" spans="1:2" s="30" customFormat="1" x14ac:dyDescent="0.2">
      <c r="A918" s="8"/>
      <c r="B918" s="91"/>
    </row>
    <row r="919" spans="1:2" s="30" customFormat="1" x14ac:dyDescent="0.2">
      <c r="A919" s="8"/>
      <c r="B919" s="91"/>
    </row>
    <row r="920" spans="1:2" s="30" customFormat="1" ht="36" customHeight="1" x14ac:dyDescent="0.25">
      <c r="A920" s="273" t="s">
        <v>1186</v>
      </c>
      <c r="B920" s="296"/>
    </row>
    <row r="921" spans="1:2" s="30" customFormat="1" x14ac:dyDescent="0.2">
      <c r="A921" s="181"/>
      <c r="B921" s="233">
        <v>1957</v>
      </c>
    </row>
    <row r="922" spans="1:2" x14ac:dyDescent="0.2">
      <c r="A922" s="87" t="s">
        <v>1066</v>
      </c>
      <c r="B922" s="30"/>
    </row>
    <row r="923" spans="1:2" x14ac:dyDescent="0.2">
      <c r="A923" s="6" t="s">
        <v>890</v>
      </c>
      <c r="B923" s="134">
        <v>305</v>
      </c>
    </row>
    <row r="924" spans="1:2" x14ac:dyDescent="0.2">
      <c r="A924" s="32" t="s">
        <v>285</v>
      </c>
      <c r="B924" s="134">
        <v>35</v>
      </c>
    </row>
    <row r="925" spans="1:2" x14ac:dyDescent="0.2">
      <c r="A925" s="32" t="s">
        <v>297</v>
      </c>
      <c r="B925" s="134">
        <v>16</v>
      </c>
    </row>
    <row r="926" spans="1:2" x14ac:dyDescent="0.2">
      <c r="A926" s="32" t="s">
        <v>279</v>
      </c>
      <c r="B926" s="10">
        <v>34</v>
      </c>
    </row>
    <row r="927" spans="1:2" x14ac:dyDescent="0.2">
      <c r="A927" s="32" t="s">
        <v>280</v>
      </c>
      <c r="B927" s="10">
        <v>170</v>
      </c>
    </row>
    <row r="928" spans="1:2" x14ac:dyDescent="0.2">
      <c r="A928" s="32" t="s">
        <v>281</v>
      </c>
      <c r="B928" s="10">
        <v>49</v>
      </c>
    </row>
    <row r="929" spans="1:2" x14ac:dyDescent="0.2">
      <c r="A929" s="32" t="s">
        <v>282</v>
      </c>
      <c r="B929" s="134">
        <v>145</v>
      </c>
    </row>
    <row r="930" spans="1:2" x14ac:dyDescent="0.2">
      <c r="A930" s="32" t="s">
        <v>283</v>
      </c>
      <c r="B930" s="134" t="s">
        <v>36</v>
      </c>
    </row>
    <row r="931" spans="1:2" x14ac:dyDescent="0.2">
      <c r="A931" s="32" t="s">
        <v>561</v>
      </c>
      <c r="B931" s="10">
        <v>81</v>
      </c>
    </row>
    <row r="932" spans="1:2" x14ac:dyDescent="0.2">
      <c r="A932" s="32" t="s">
        <v>284</v>
      </c>
      <c r="B932" s="134">
        <v>3</v>
      </c>
    </row>
    <row r="933" spans="1:2" x14ac:dyDescent="0.2">
      <c r="A933" s="32" t="s">
        <v>566</v>
      </c>
      <c r="B933" s="134">
        <v>1</v>
      </c>
    </row>
    <row r="934" spans="1:2" x14ac:dyDescent="0.2">
      <c r="A934" s="32" t="s">
        <v>286</v>
      </c>
      <c r="B934" s="91">
        <v>71604</v>
      </c>
    </row>
    <row r="935" spans="1:2" x14ac:dyDescent="0.2">
      <c r="A935" s="32" t="s">
        <v>287</v>
      </c>
      <c r="B935" s="134" t="s">
        <v>36</v>
      </c>
    </row>
    <row r="936" spans="1:2" x14ac:dyDescent="0.2">
      <c r="A936" s="32" t="s">
        <v>288</v>
      </c>
      <c r="B936" s="91">
        <v>4533</v>
      </c>
    </row>
    <row r="937" spans="1:2" x14ac:dyDescent="0.2">
      <c r="A937" s="32" t="s">
        <v>289</v>
      </c>
      <c r="B937" s="91">
        <v>8</v>
      </c>
    </row>
    <row r="938" spans="1:2" x14ac:dyDescent="0.2">
      <c r="A938" s="32" t="s">
        <v>290</v>
      </c>
      <c r="B938" s="134" t="s">
        <v>36</v>
      </c>
    </row>
    <row r="939" spans="1:2" x14ac:dyDescent="0.2">
      <c r="A939" s="32" t="s">
        <v>291</v>
      </c>
      <c r="B939" s="91">
        <v>955</v>
      </c>
    </row>
    <row r="940" spans="1:2" x14ac:dyDescent="0.2">
      <c r="A940" s="32" t="s">
        <v>292</v>
      </c>
      <c r="B940" s="134" t="s">
        <v>36</v>
      </c>
    </row>
    <row r="941" spans="1:2" x14ac:dyDescent="0.2">
      <c r="A941" s="32" t="s">
        <v>293</v>
      </c>
      <c r="B941" s="134" t="s">
        <v>36</v>
      </c>
    </row>
    <row r="942" spans="1:2" x14ac:dyDescent="0.2">
      <c r="A942" s="32" t="s">
        <v>294</v>
      </c>
      <c r="B942" s="91">
        <v>42</v>
      </c>
    </row>
    <row r="943" spans="1:2" x14ac:dyDescent="0.2">
      <c r="A943" s="32" t="s">
        <v>295</v>
      </c>
      <c r="B943" s="91">
        <v>1</v>
      </c>
    </row>
    <row r="944" spans="1:2" x14ac:dyDescent="0.2">
      <c r="A944" s="32" t="s">
        <v>563</v>
      </c>
      <c r="B944" s="91">
        <v>1</v>
      </c>
    </row>
    <row r="945" spans="1:2" x14ac:dyDescent="0.2">
      <c r="A945" s="32" t="s">
        <v>296</v>
      </c>
      <c r="B945" s="91">
        <v>7</v>
      </c>
    </row>
    <row r="946" spans="1:2" x14ac:dyDescent="0.2">
      <c r="A946" s="136" t="s">
        <v>4</v>
      </c>
      <c r="B946" s="122">
        <f>SUM(B923:B945)</f>
        <v>77990</v>
      </c>
    </row>
    <row r="947" spans="1:2" x14ac:dyDescent="0.2">
      <c r="A947" s="26"/>
      <c r="B947" s="91"/>
    </row>
    <row r="948" spans="1:2" s="177" customFormat="1" x14ac:dyDescent="0.2">
      <c r="A948" s="13" t="s">
        <v>1185</v>
      </c>
      <c r="B948" s="91"/>
    </row>
    <row r="949" spans="1:2" x14ac:dyDescent="0.2">
      <c r="A949" s="8" t="s">
        <v>1008</v>
      </c>
      <c r="B949" s="91"/>
    </row>
    <row r="950" spans="1:2" s="30" customFormat="1" x14ac:dyDescent="0.2">
      <c r="A950" s="8"/>
      <c r="B950" s="91"/>
    </row>
    <row r="951" spans="1:2" s="30" customFormat="1" x14ac:dyDescent="0.2">
      <c r="A951" s="8"/>
      <c r="B951" s="91"/>
    </row>
    <row r="952" spans="1:2" s="30" customFormat="1" x14ac:dyDescent="0.2">
      <c r="A952" s="8"/>
      <c r="B952" s="91"/>
    </row>
    <row r="953" spans="1:2" s="30" customFormat="1" ht="15.75" x14ac:dyDescent="0.25">
      <c r="A953" s="31" t="s">
        <v>1068</v>
      </c>
    </row>
    <row r="954" spans="1:2" x14ac:dyDescent="0.2">
      <c r="A954" s="181"/>
      <c r="B954" s="233">
        <v>1957</v>
      </c>
    </row>
    <row r="955" spans="1:2" x14ac:dyDescent="0.2">
      <c r="A955" s="106" t="s">
        <v>755</v>
      </c>
      <c r="B955" s="30"/>
    </row>
    <row r="956" spans="1:2" x14ac:dyDescent="0.2">
      <c r="A956" s="128" t="s">
        <v>403</v>
      </c>
      <c r="B956" s="107"/>
    </row>
    <row r="957" spans="1:2" x14ac:dyDescent="0.2">
      <c r="A957" s="83" t="s">
        <v>1010</v>
      </c>
      <c r="B957" s="105">
        <v>28</v>
      </c>
    </row>
    <row r="958" spans="1:2" x14ac:dyDescent="0.2">
      <c r="A958" s="83" t="s">
        <v>382</v>
      </c>
      <c r="B958" s="105">
        <v>1</v>
      </c>
    </row>
    <row r="959" spans="1:2" x14ac:dyDescent="0.2">
      <c r="A959" s="83" t="s">
        <v>383</v>
      </c>
      <c r="B959" s="105">
        <v>4</v>
      </c>
    </row>
    <row r="960" spans="1:2" x14ac:dyDescent="0.2">
      <c r="A960" s="83" t="s">
        <v>384</v>
      </c>
      <c r="B960" s="105" t="s">
        <v>36</v>
      </c>
    </row>
    <row r="961" spans="1:2" x14ac:dyDescent="0.2">
      <c r="A961" s="83" t="s">
        <v>385</v>
      </c>
      <c r="B961" s="105">
        <v>4</v>
      </c>
    </row>
    <row r="962" spans="1:2" x14ac:dyDescent="0.2">
      <c r="A962" s="83" t="s">
        <v>386</v>
      </c>
      <c r="B962" s="105">
        <v>21</v>
      </c>
    </row>
    <row r="963" spans="1:2" x14ac:dyDescent="0.2">
      <c r="A963" s="83" t="s">
        <v>552</v>
      </c>
      <c r="B963" s="105">
        <v>1</v>
      </c>
    </row>
    <row r="964" spans="1:2" x14ac:dyDescent="0.2">
      <c r="A964" s="83" t="s">
        <v>387</v>
      </c>
      <c r="B964" s="105" t="s">
        <v>36</v>
      </c>
    </row>
    <row r="965" spans="1:2" x14ac:dyDescent="0.2">
      <c r="A965" s="83" t="s">
        <v>388</v>
      </c>
      <c r="B965" s="105" t="s">
        <v>36</v>
      </c>
    </row>
    <row r="966" spans="1:2" x14ac:dyDescent="0.2">
      <c r="A966" s="83" t="s">
        <v>389</v>
      </c>
      <c r="B966" s="105" t="s">
        <v>36</v>
      </c>
    </row>
    <row r="967" spans="1:2" x14ac:dyDescent="0.2">
      <c r="A967" s="83" t="s">
        <v>390</v>
      </c>
      <c r="B967" s="105" t="s">
        <v>36</v>
      </c>
    </row>
    <row r="968" spans="1:2" x14ac:dyDescent="0.2">
      <c r="A968" s="83" t="s">
        <v>391</v>
      </c>
      <c r="B968" s="105">
        <v>22</v>
      </c>
    </row>
    <row r="969" spans="1:2" x14ac:dyDescent="0.2">
      <c r="A969" s="83" t="s">
        <v>392</v>
      </c>
      <c r="B969" s="105" t="s">
        <v>36</v>
      </c>
    </row>
    <row r="970" spans="1:2" x14ac:dyDescent="0.2">
      <c r="A970" s="83" t="s">
        <v>393</v>
      </c>
      <c r="B970" s="105">
        <v>25</v>
      </c>
    </row>
    <row r="971" spans="1:2" x14ac:dyDescent="0.2">
      <c r="A971" s="83" t="s">
        <v>394</v>
      </c>
      <c r="B971" s="105">
        <v>3</v>
      </c>
    </row>
    <row r="972" spans="1:2" x14ac:dyDescent="0.2">
      <c r="A972" s="83" t="s">
        <v>395</v>
      </c>
      <c r="B972" s="105" t="s">
        <v>36</v>
      </c>
    </row>
    <row r="973" spans="1:2" x14ac:dyDescent="0.2">
      <c r="A973" s="83" t="s">
        <v>396</v>
      </c>
      <c r="B973" s="105">
        <v>7</v>
      </c>
    </row>
    <row r="974" spans="1:2" x14ac:dyDescent="0.2">
      <c r="A974" s="83" t="s">
        <v>891</v>
      </c>
      <c r="B974" s="105" t="s">
        <v>36</v>
      </c>
    </row>
    <row r="975" spans="1:2" x14ac:dyDescent="0.2">
      <c r="A975" s="83" t="s">
        <v>398</v>
      </c>
      <c r="B975" s="105" t="s">
        <v>36</v>
      </c>
    </row>
    <row r="976" spans="1:2" x14ac:dyDescent="0.2">
      <c r="A976" s="83" t="s">
        <v>399</v>
      </c>
      <c r="B976" s="105" t="s">
        <v>36</v>
      </c>
    </row>
    <row r="977" spans="1:2" x14ac:dyDescent="0.2">
      <c r="A977" s="83" t="s">
        <v>400</v>
      </c>
      <c r="B977" s="105" t="s">
        <v>36</v>
      </c>
    </row>
    <row r="978" spans="1:2" x14ac:dyDescent="0.2">
      <c r="A978" s="83" t="s">
        <v>401</v>
      </c>
      <c r="B978" s="105" t="s">
        <v>36</v>
      </c>
    </row>
    <row r="979" spans="1:2" x14ac:dyDescent="0.2">
      <c r="A979" s="83" t="s">
        <v>402</v>
      </c>
      <c r="B979" s="105" t="s">
        <v>36</v>
      </c>
    </row>
    <row r="980" spans="1:2" x14ac:dyDescent="0.2">
      <c r="A980" s="83" t="s">
        <v>357</v>
      </c>
      <c r="B980" s="91">
        <f>SUM(B957:B979)</f>
        <v>116</v>
      </c>
    </row>
    <row r="981" spans="1:2" x14ac:dyDescent="0.2">
      <c r="A981" s="128" t="s">
        <v>404</v>
      </c>
    </row>
    <row r="982" spans="1:2" x14ac:dyDescent="0.2">
      <c r="A982" s="83" t="s">
        <v>1010</v>
      </c>
      <c r="B982">
        <v>31</v>
      </c>
    </row>
    <row r="983" spans="1:2" x14ac:dyDescent="0.2">
      <c r="A983" s="83" t="s">
        <v>404</v>
      </c>
      <c r="B983">
        <v>3</v>
      </c>
    </row>
    <row r="984" spans="1:2" x14ac:dyDescent="0.2">
      <c r="A984" s="83" t="s">
        <v>383</v>
      </c>
      <c r="B984">
        <v>8</v>
      </c>
    </row>
    <row r="985" spans="1:2" x14ac:dyDescent="0.2">
      <c r="A985" s="83" t="s">
        <v>384</v>
      </c>
      <c r="B985" s="105" t="s">
        <v>36</v>
      </c>
    </row>
    <row r="986" spans="1:2" x14ac:dyDescent="0.2">
      <c r="A986" s="83" t="s">
        <v>385</v>
      </c>
      <c r="B986">
        <v>1</v>
      </c>
    </row>
    <row r="987" spans="1:2" x14ac:dyDescent="0.2">
      <c r="A987" s="83" t="s">
        <v>386</v>
      </c>
      <c r="B987">
        <v>22</v>
      </c>
    </row>
    <row r="988" spans="1:2" x14ac:dyDescent="0.2">
      <c r="A988" s="83" t="s">
        <v>552</v>
      </c>
      <c r="B988">
        <v>11</v>
      </c>
    </row>
    <row r="989" spans="1:2" x14ac:dyDescent="0.2">
      <c r="A989" s="83" t="s">
        <v>387</v>
      </c>
      <c r="B989" s="105" t="s">
        <v>36</v>
      </c>
    </row>
    <row r="990" spans="1:2" x14ac:dyDescent="0.2">
      <c r="A990" s="83" t="s">
        <v>388</v>
      </c>
      <c r="B990" s="105" t="s">
        <v>36</v>
      </c>
    </row>
    <row r="991" spans="1:2" x14ac:dyDescent="0.2">
      <c r="A991" s="83" t="s">
        <v>389</v>
      </c>
      <c r="B991" s="105" t="s">
        <v>36</v>
      </c>
    </row>
    <row r="992" spans="1:2" x14ac:dyDescent="0.2">
      <c r="A992" s="83" t="s">
        <v>390</v>
      </c>
      <c r="B992" s="105" t="s">
        <v>36</v>
      </c>
    </row>
    <row r="993" spans="1:2" x14ac:dyDescent="0.2">
      <c r="A993" s="83" t="s">
        <v>391</v>
      </c>
      <c r="B993">
        <v>30</v>
      </c>
    </row>
    <row r="994" spans="1:2" x14ac:dyDescent="0.2">
      <c r="A994" s="83" t="s">
        <v>392</v>
      </c>
      <c r="B994" s="105" t="s">
        <v>36</v>
      </c>
    </row>
    <row r="995" spans="1:2" x14ac:dyDescent="0.2">
      <c r="A995" s="83" t="s">
        <v>393</v>
      </c>
      <c r="B995">
        <v>22</v>
      </c>
    </row>
    <row r="996" spans="1:2" x14ac:dyDescent="0.2">
      <c r="A996" s="83" t="s">
        <v>394</v>
      </c>
      <c r="B996">
        <v>5</v>
      </c>
    </row>
    <row r="997" spans="1:2" x14ac:dyDescent="0.2">
      <c r="A997" s="83" t="s">
        <v>395</v>
      </c>
      <c r="B997" s="105" t="s">
        <v>36</v>
      </c>
    </row>
    <row r="998" spans="1:2" x14ac:dyDescent="0.2">
      <c r="A998" s="83" t="s">
        <v>396</v>
      </c>
      <c r="B998">
        <v>3</v>
      </c>
    </row>
    <row r="999" spans="1:2" x14ac:dyDescent="0.2">
      <c r="A999" s="83" t="s">
        <v>891</v>
      </c>
      <c r="B999" s="105" t="s">
        <v>36</v>
      </c>
    </row>
    <row r="1000" spans="1:2" x14ac:dyDescent="0.2">
      <c r="A1000" s="83" t="s">
        <v>398</v>
      </c>
      <c r="B1000" s="105" t="s">
        <v>36</v>
      </c>
    </row>
    <row r="1001" spans="1:2" x14ac:dyDescent="0.2">
      <c r="A1001" s="83" t="s">
        <v>399</v>
      </c>
      <c r="B1001" s="105" t="s">
        <v>36</v>
      </c>
    </row>
    <row r="1002" spans="1:2" x14ac:dyDescent="0.2">
      <c r="A1002" s="83" t="s">
        <v>400</v>
      </c>
      <c r="B1002" s="105" t="s">
        <v>36</v>
      </c>
    </row>
    <row r="1003" spans="1:2" x14ac:dyDescent="0.2">
      <c r="A1003" s="83" t="s">
        <v>401</v>
      </c>
      <c r="B1003" s="105" t="s">
        <v>36</v>
      </c>
    </row>
    <row r="1004" spans="1:2" x14ac:dyDescent="0.2">
      <c r="A1004" s="83" t="s">
        <v>402</v>
      </c>
      <c r="B1004" s="105" t="s">
        <v>36</v>
      </c>
    </row>
    <row r="1005" spans="1:2" x14ac:dyDescent="0.2">
      <c r="A1005" s="83" t="s">
        <v>357</v>
      </c>
      <c r="B1005">
        <f>SUM(B982:B1004)</f>
        <v>136</v>
      </c>
    </row>
    <row r="1006" spans="1:2" x14ac:dyDescent="0.2">
      <c r="A1006" s="128" t="s">
        <v>421</v>
      </c>
    </row>
    <row r="1007" spans="1:2" x14ac:dyDescent="0.2">
      <c r="A1007" s="83" t="s">
        <v>1010</v>
      </c>
      <c r="B1007">
        <v>32</v>
      </c>
    </row>
    <row r="1008" spans="1:2" x14ac:dyDescent="0.2">
      <c r="A1008" s="83" t="s">
        <v>404</v>
      </c>
      <c r="B1008">
        <v>4</v>
      </c>
    </row>
    <row r="1009" spans="1:2" x14ac:dyDescent="0.2">
      <c r="A1009" s="83" t="s">
        <v>383</v>
      </c>
      <c r="B1009">
        <v>6</v>
      </c>
    </row>
    <row r="1010" spans="1:2" x14ac:dyDescent="0.2">
      <c r="A1010" s="83" t="s">
        <v>384</v>
      </c>
      <c r="B1010" s="105" t="s">
        <v>36</v>
      </c>
    </row>
    <row r="1011" spans="1:2" x14ac:dyDescent="0.2">
      <c r="A1011" s="83" t="s">
        <v>385</v>
      </c>
      <c r="B1011">
        <v>4</v>
      </c>
    </row>
    <row r="1012" spans="1:2" x14ac:dyDescent="0.2">
      <c r="A1012" s="83" t="s">
        <v>386</v>
      </c>
      <c r="B1012">
        <v>27</v>
      </c>
    </row>
    <row r="1013" spans="1:2" x14ac:dyDescent="0.2">
      <c r="A1013" s="83" t="s">
        <v>552</v>
      </c>
      <c r="B1013">
        <v>7</v>
      </c>
    </row>
    <row r="1014" spans="1:2" x14ac:dyDescent="0.2">
      <c r="A1014" s="83" t="s">
        <v>387</v>
      </c>
      <c r="B1014" s="105" t="s">
        <v>36</v>
      </c>
    </row>
    <row r="1015" spans="1:2" x14ac:dyDescent="0.2">
      <c r="A1015" s="83" t="s">
        <v>388</v>
      </c>
      <c r="B1015" s="105" t="s">
        <v>36</v>
      </c>
    </row>
    <row r="1016" spans="1:2" x14ac:dyDescent="0.2">
      <c r="A1016" s="83" t="s">
        <v>389</v>
      </c>
      <c r="B1016" s="105" t="s">
        <v>36</v>
      </c>
    </row>
    <row r="1017" spans="1:2" x14ac:dyDescent="0.2">
      <c r="A1017" s="83" t="s">
        <v>390</v>
      </c>
      <c r="B1017" s="105" t="s">
        <v>36</v>
      </c>
    </row>
    <row r="1018" spans="1:2" x14ac:dyDescent="0.2">
      <c r="A1018" s="83" t="s">
        <v>391</v>
      </c>
      <c r="B1018">
        <v>3</v>
      </c>
    </row>
    <row r="1019" spans="1:2" x14ac:dyDescent="0.2">
      <c r="A1019" s="83" t="s">
        <v>392</v>
      </c>
      <c r="B1019" s="105" t="s">
        <v>36</v>
      </c>
    </row>
    <row r="1020" spans="1:2" x14ac:dyDescent="0.2">
      <c r="A1020" s="83" t="s">
        <v>393</v>
      </c>
      <c r="B1020">
        <v>57</v>
      </c>
    </row>
    <row r="1021" spans="1:2" x14ac:dyDescent="0.2">
      <c r="A1021" s="83" t="s">
        <v>394</v>
      </c>
      <c r="B1021">
        <v>1</v>
      </c>
    </row>
    <row r="1022" spans="1:2" x14ac:dyDescent="0.2">
      <c r="A1022" s="83" t="s">
        <v>395</v>
      </c>
      <c r="B1022" s="105" t="s">
        <v>36</v>
      </c>
    </row>
    <row r="1023" spans="1:2" x14ac:dyDescent="0.2">
      <c r="A1023" s="83" t="s">
        <v>396</v>
      </c>
      <c r="B1023">
        <v>8</v>
      </c>
    </row>
    <row r="1024" spans="1:2" x14ac:dyDescent="0.2">
      <c r="A1024" s="83" t="s">
        <v>891</v>
      </c>
      <c r="B1024" s="105" t="s">
        <v>36</v>
      </c>
    </row>
    <row r="1025" spans="1:2" x14ac:dyDescent="0.2">
      <c r="A1025" s="83" t="s">
        <v>398</v>
      </c>
      <c r="B1025" s="105" t="s">
        <v>36</v>
      </c>
    </row>
    <row r="1026" spans="1:2" x14ac:dyDescent="0.2">
      <c r="A1026" s="83" t="s">
        <v>399</v>
      </c>
      <c r="B1026" s="105" t="s">
        <v>36</v>
      </c>
    </row>
    <row r="1027" spans="1:2" x14ac:dyDescent="0.2">
      <c r="A1027" s="83" t="s">
        <v>400</v>
      </c>
      <c r="B1027" s="105" t="s">
        <v>36</v>
      </c>
    </row>
    <row r="1028" spans="1:2" x14ac:dyDescent="0.2">
      <c r="A1028" s="83" t="s">
        <v>401</v>
      </c>
      <c r="B1028" s="105" t="s">
        <v>36</v>
      </c>
    </row>
    <row r="1029" spans="1:2" x14ac:dyDescent="0.2">
      <c r="A1029" s="83" t="s">
        <v>402</v>
      </c>
      <c r="B1029" s="105" t="s">
        <v>36</v>
      </c>
    </row>
    <row r="1030" spans="1:2" x14ac:dyDescent="0.2">
      <c r="A1030" s="83" t="s">
        <v>357</v>
      </c>
      <c r="B1030">
        <f>SUM(B1007:B1029)</f>
        <v>149</v>
      </c>
    </row>
    <row r="1031" spans="1:2" x14ac:dyDescent="0.2">
      <c r="A1031" s="128" t="s">
        <v>406</v>
      </c>
      <c r="B1031" s="30"/>
    </row>
    <row r="1032" spans="1:2" x14ac:dyDescent="0.2">
      <c r="A1032" s="83" t="s">
        <v>1010</v>
      </c>
      <c r="B1032" s="30">
        <v>25</v>
      </c>
    </row>
    <row r="1033" spans="1:2" x14ac:dyDescent="0.2">
      <c r="A1033" s="83" t="s">
        <v>404</v>
      </c>
      <c r="B1033" s="30">
        <v>4</v>
      </c>
    </row>
    <row r="1034" spans="1:2" x14ac:dyDescent="0.2">
      <c r="A1034" s="83" t="s">
        <v>383</v>
      </c>
      <c r="B1034" s="30">
        <v>1</v>
      </c>
    </row>
    <row r="1035" spans="1:2" x14ac:dyDescent="0.2">
      <c r="A1035" s="83" t="s">
        <v>384</v>
      </c>
      <c r="B1035" s="105" t="s">
        <v>36</v>
      </c>
    </row>
    <row r="1036" spans="1:2" x14ac:dyDescent="0.2">
      <c r="A1036" s="83" t="s">
        <v>385</v>
      </c>
      <c r="B1036" s="30">
        <v>1</v>
      </c>
    </row>
    <row r="1037" spans="1:2" x14ac:dyDescent="0.2">
      <c r="A1037" s="83" t="s">
        <v>386</v>
      </c>
      <c r="B1037" s="30">
        <v>11</v>
      </c>
    </row>
    <row r="1038" spans="1:2" x14ac:dyDescent="0.2">
      <c r="A1038" s="83" t="s">
        <v>552</v>
      </c>
      <c r="B1038" s="30">
        <v>1</v>
      </c>
    </row>
    <row r="1039" spans="1:2" x14ac:dyDescent="0.2">
      <c r="A1039" s="83" t="s">
        <v>387</v>
      </c>
      <c r="B1039" s="105" t="s">
        <v>36</v>
      </c>
    </row>
    <row r="1040" spans="1:2" x14ac:dyDescent="0.2">
      <c r="A1040" s="83" t="s">
        <v>388</v>
      </c>
      <c r="B1040" s="105" t="s">
        <v>36</v>
      </c>
    </row>
    <row r="1041" spans="1:2" x14ac:dyDescent="0.2">
      <c r="A1041" s="83" t="s">
        <v>389</v>
      </c>
      <c r="B1041" s="105" t="s">
        <v>36</v>
      </c>
    </row>
    <row r="1042" spans="1:2" x14ac:dyDescent="0.2">
      <c r="A1042" s="83" t="s">
        <v>390</v>
      </c>
      <c r="B1042" s="105" t="s">
        <v>36</v>
      </c>
    </row>
    <row r="1043" spans="1:2" x14ac:dyDescent="0.2">
      <c r="A1043" s="83" t="s">
        <v>391</v>
      </c>
      <c r="B1043" s="105" t="s">
        <v>36</v>
      </c>
    </row>
    <row r="1044" spans="1:2" x14ac:dyDescent="0.2">
      <c r="A1044" s="83" t="s">
        <v>392</v>
      </c>
      <c r="B1044" s="105" t="s">
        <v>36</v>
      </c>
    </row>
    <row r="1045" spans="1:2" x14ac:dyDescent="0.2">
      <c r="A1045" s="83" t="s">
        <v>393</v>
      </c>
      <c r="B1045" s="30">
        <v>86</v>
      </c>
    </row>
    <row r="1046" spans="1:2" x14ac:dyDescent="0.2">
      <c r="A1046" s="83" t="s">
        <v>394</v>
      </c>
      <c r="B1046" s="30">
        <v>2</v>
      </c>
    </row>
    <row r="1047" spans="1:2" x14ac:dyDescent="0.2">
      <c r="A1047" s="83" t="s">
        <v>395</v>
      </c>
      <c r="B1047" s="105" t="s">
        <v>36</v>
      </c>
    </row>
    <row r="1048" spans="1:2" x14ac:dyDescent="0.2">
      <c r="A1048" s="83" t="s">
        <v>396</v>
      </c>
      <c r="B1048" s="30">
        <v>7</v>
      </c>
    </row>
    <row r="1049" spans="1:2" x14ac:dyDescent="0.2">
      <c r="A1049" s="83" t="s">
        <v>891</v>
      </c>
      <c r="B1049" s="105" t="s">
        <v>36</v>
      </c>
    </row>
    <row r="1050" spans="1:2" x14ac:dyDescent="0.2">
      <c r="A1050" s="83" t="s">
        <v>398</v>
      </c>
      <c r="B1050" s="105" t="s">
        <v>36</v>
      </c>
    </row>
    <row r="1051" spans="1:2" x14ac:dyDescent="0.2">
      <c r="A1051" s="83" t="s">
        <v>399</v>
      </c>
      <c r="B1051" s="105" t="s">
        <v>36</v>
      </c>
    </row>
    <row r="1052" spans="1:2" x14ac:dyDescent="0.2">
      <c r="A1052" s="83" t="s">
        <v>400</v>
      </c>
      <c r="B1052" s="105" t="s">
        <v>36</v>
      </c>
    </row>
    <row r="1053" spans="1:2" x14ac:dyDescent="0.2">
      <c r="A1053" s="83" t="s">
        <v>401</v>
      </c>
      <c r="B1053" s="105" t="s">
        <v>36</v>
      </c>
    </row>
    <row r="1054" spans="1:2" x14ac:dyDescent="0.2">
      <c r="A1054" s="83" t="s">
        <v>402</v>
      </c>
      <c r="B1054" s="105" t="s">
        <v>36</v>
      </c>
    </row>
    <row r="1055" spans="1:2" x14ac:dyDescent="0.2">
      <c r="A1055" s="83" t="s">
        <v>357</v>
      </c>
      <c r="B1055" s="30">
        <f>SUM(B1032:B1054)</f>
        <v>138</v>
      </c>
    </row>
    <row r="1056" spans="1:2" x14ac:dyDescent="0.2">
      <c r="A1056" s="128" t="s">
        <v>407</v>
      </c>
    </row>
    <row r="1057" spans="1:2" x14ac:dyDescent="0.2">
      <c r="A1057" s="83" t="s">
        <v>1010</v>
      </c>
      <c r="B1057">
        <v>41</v>
      </c>
    </row>
    <row r="1058" spans="1:2" x14ac:dyDescent="0.2">
      <c r="A1058" s="83" t="s">
        <v>404</v>
      </c>
      <c r="B1058">
        <v>8</v>
      </c>
    </row>
    <row r="1059" spans="1:2" x14ac:dyDescent="0.2">
      <c r="A1059" s="83" t="s">
        <v>383</v>
      </c>
      <c r="B1059">
        <v>7</v>
      </c>
    </row>
    <row r="1060" spans="1:2" x14ac:dyDescent="0.2">
      <c r="A1060" s="83" t="s">
        <v>384</v>
      </c>
      <c r="B1060" s="103" t="s">
        <v>36</v>
      </c>
    </row>
    <row r="1061" spans="1:2" x14ac:dyDescent="0.2">
      <c r="A1061" s="83" t="s">
        <v>385</v>
      </c>
      <c r="B1061">
        <v>1</v>
      </c>
    </row>
    <row r="1062" spans="1:2" x14ac:dyDescent="0.2">
      <c r="A1062" s="83" t="s">
        <v>386</v>
      </c>
      <c r="B1062">
        <v>21</v>
      </c>
    </row>
    <row r="1063" spans="1:2" x14ac:dyDescent="0.2">
      <c r="A1063" s="83" t="s">
        <v>552</v>
      </c>
      <c r="B1063">
        <v>10</v>
      </c>
    </row>
    <row r="1064" spans="1:2" x14ac:dyDescent="0.2">
      <c r="A1064" s="83" t="s">
        <v>387</v>
      </c>
      <c r="B1064" s="103" t="s">
        <v>36</v>
      </c>
    </row>
    <row r="1065" spans="1:2" x14ac:dyDescent="0.2">
      <c r="A1065" s="83" t="s">
        <v>388</v>
      </c>
      <c r="B1065" s="103" t="s">
        <v>36</v>
      </c>
    </row>
    <row r="1066" spans="1:2" x14ac:dyDescent="0.2">
      <c r="A1066" s="83" t="s">
        <v>389</v>
      </c>
      <c r="B1066" s="103" t="s">
        <v>36</v>
      </c>
    </row>
    <row r="1067" spans="1:2" x14ac:dyDescent="0.2">
      <c r="A1067" s="83" t="s">
        <v>390</v>
      </c>
      <c r="B1067" s="103" t="s">
        <v>36</v>
      </c>
    </row>
    <row r="1068" spans="1:2" x14ac:dyDescent="0.2">
      <c r="A1068" s="83" t="s">
        <v>391</v>
      </c>
      <c r="B1068" s="103" t="s">
        <v>36</v>
      </c>
    </row>
    <row r="1069" spans="1:2" x14ac:dyDescent="0.2">
      <c r="A1069" s="83" t="s">
        <v>392</v>
      </c>
      <c r="B1069" s="103" t="s">
        <v>36</v>
      </c>
    </row>
    <row r="1070" spans="1:2" x14ac:dyDescent="0.2">
      <c r="A1070" s="83" t="s">
        <v>393</v>
      </c>
      <c r="B1070">
        <v>31</v>
      </c>
    </row>
    <row r="1071" spans="1:2" x14ac:dyDescent="0.2">
      <c r="A1071" s="83" t="s">
        <v>394</v>
      </c>
      <c r="B1071">
        <v>2</v>
      </c>
    </row>
    <row r="1072" spans="1:2" x14ac:dyDescent="0.2">
      <c r="A1072" s="83" t="s">
        <v>395</v>
      </c>
      <c r="B1072" s="103" t="s">
        <v>36</v>
      </c>
    </row>
    <row r="1073" spans="1:2" x14ac:dyDescent="0.2">
      <c r="A1073" s="83" t="s">
        <v>396</v>
      </c>
      <c r="B1073">
        <v>12</v>
      </c>
    </row>
    <row r="1074" spans="1:2" x14ac:dyDescent="0.2">
      <c r="A1074" s="83" t="s">
        <v>891</v>
      </c>
      <c r="B1074" s="103" t="s">
        <v>36</v>
      </c>
    </row>
    <row r="1075" spans="1:2" x14ac:dyDescent="0.2">
      <c r="A1075" s="83" t="s">
        <v>398</v>
      </c>
      <c r="B1075" s="103" t="s">
        <v>36</v>
      </c>
    </row>
    <row r="1076" spans="1:2" x14ac:dyDescent="0.2">
      <c r="A1076" s="83" t="s">
        <v>399</v>
      </c>
      <c r="B1076" s="103" t="s">
        <v>36</v>
      </c>
    </row>
    <row r="1077" spans="1:2" x14ac:dyDescent="0.2">
      <c r="A1077" s="83" t="s">
        <v>400</v>
      </c>
      <c r="B1077" s="103" t="s">
        <v>36</v>
      </c>
    </row>
    <row r="1078" spans="1:2" x14ac:dyDescent="0.2">
      <c r="A1078" s="83" t="s">
        <v>401</v>
      </c>
      <c r="B1078" s="103" t="s">
        <v>36</v>
      </c>
    </row>
    <row r="1079" spans="1:2" x14ac:dyDescent="0.2">
      <c r="A1079" s="83" t="s">
        <v>402</v>
      </c>
      <c r="B1079" s="103" t="s">
        <v>36</v>
      </c>
    </row>
    <row r="1080" spans="1:2" x14ac:dyDescent="0.2">
      <c r="A1080" s="83" t="s">
        <v>357</v>
      </c>
      <c r="B1080">
        <f>SUM(B1057:B1079)</f>
        <v>133</v>
      </c>
    </row>
    <row r="1081" spans="1:2" x14ac:dyDescent="0.2">
      <c r="A1081" s="128" t="s">
        <v>408</v>
      </c>
      <c r="B1081" s="30"/>
    </row>
    <row r="1082" spans="1:2" x14ac:dyDescent="0.2">
      <c r="A1082" s="83" t="s">
        <v>1010</v>
      </c>
      <c r="B1082" s="30">
        <v>75</v>
      </c>
    </row>
    <row r="1083" spans="1:2" x14ac:dyDescent="0.2">
      <c r="A1083" s="83" t="s">
        <v>404</v>
      </c>
      <c r="B1083" s="30">
        <v>3</v>
      </c>
    </row>
    <row r="1084" spans="1:2" x14ac:dyDescent="0.2">
      <c r="A1084" s="83" t="s">
        <v>383</v>
      </c>
      <c r="B1084" s="30">
        <v>1</v>
      </c>
    </row>
    <row r="1085" spans="1:2" x14ac:dyDescent="0.2">
      <c r="A1085" s="83" t="s">
        <v>384</v>
      </c>
      <c r="B1085" s="103" t="s">
        <v>36</v>
      </c>
    </row>
    <row r="1086" spans="1:2" x14ac:dyDescent="0.2">
      <c r="A1086" s="83" t="s">
        <v>385</v>
      </c>
      <c r="B1086" s="30">
        <v>1</v>
      </c>
    </row>
    <row r="1087" spans="1:2" x14ac:dyDescent="0.2">
      <c r="A1087" s="83" t="s">
        <v>386</v>
      </c>
      <c r="B1087" s="30">
        <v>31</v>
      </c>
    </row>
    <row r="1088" spans="1:2" x14ac:dyDescent="0.2">
      <c r="A1088" s="83" t="s">
        <v>552</v>
      </c>
      <c r="B1088" s="30">
        <v>1</v>
      </c>
    </row>
    <row r="1089" spans="1:2" x14ac:dyDescent="0.2">
      <c r="A1089" s="83" t="s">
        <v>387</v>
      </c>
      <c r="B1089" s="103" t="s">
        <v>36</v>
      </c>
    </row>
    <row r="1090" spans="1:2" x14ac:dyDescent="0.2">
      <c r="A1090" s="83" t="s">
        <v>388</v>
      </c>
      <c r="B1090" s="103" t="s">
        <v>36</v>
      </c>
    </row>
    <row r="1091" spans="1:2" x14ac:dyDescent="0.2">
      <c r="A1091" s="83" t="s">
        <v>389</v>
      </c>
      <c r="B1091" s="103" t="s">
        <v>36</v>
      </c>
    </row>
    <row r="1092" spans="1:2" x14ac:dyDescent="0.2">
      <c r="A1092" s="83" t="s">
        <v>390</v>
      </c>
      <c r="B1092" s="103" t="s">
        <v>36</v>
      </c>
    </row>
    <row r="1093" spans="1:2" x14ac:dyDescent="0.2">
      <c r="A1093" s="83" t="s">
        <v>391</v>
      </c>
      <c r="B1093" s="103" t="s">
        <v>36</v>
      </c>
    </row>
    <row r="1094" spans="1:2" x14ac:dyDescent="0.2">
      <c r="A1094" s="83" t="s">
        <v>392</v>
      </c>
      <c r="B1094" s="103" t="s">
        <v>36</v>
      </c>
    </row>
    <row r="1095" spans="1:2" x14ac:dyDescent="0.2">
      <c r="A1095" s="83" t="s">
        <v>393</v>
      </c>
      <c r="B1095" s="30">
        <v>24</v>
      </c>
    </row>
    <row r="1096" spans="1:2" x14ac:dyDescent="0.2">
      <c r="A1096" s="83" t="s">
        <v>394</v>
      </c>
      <c r="B1096" s="30">
        <v>2</v>
      </c>
    </row>
    <row r="1097" spans="1:2" x14ac:dyDescent="0.2">
      <c r="A1097" s="83" t="s">
        <v>395</v>
      </c>
      <c r="B1097" s="103" t="s">
        <v>36</v>
      </c>
    </row>
    <row r="1098" spans="1:2" x14ac:dyDescent="0.2">
      <c r="A1098" s="83" t="s">
        <v>396</v>
      </c>
      <c r="B1098" s="30">
        <v>3</v>
      </c>
    </row>
    <row r="1099" spans="1:2" x14ac:dyDescent="0.2">
      <c r="A1099" s="83" t="s">
        <v>891</v>
      </c>
      <c r="B1099" s="103" t="s">
        <v>36</v>
      </c>
    </row>
    <row r="1100" spans="1:2" x14ac:dyDescent="0.2">
      <c r="A1100" s="83" t="s">
        <v>398</v>
      </c>
      <c r="B1100" s="103" t="s">
        <v>36</v>
      </c>
    </row>
    <row r="1101" spans="1:2" x14ac:dyDescent="0.2">
      <c r="A1101" s="83" t="s">
        <v>399</v>
      </c>
      <c r="B1101" s="103" t="s">
        <v>36</v>
      </c>
    </row>
    <row r="1102" spans="1:2" x14ac:dyDescent="0.2">
      <c r="A1102" s="83" t="s">
        <v>400</v>
      </c>
      <c r="B1102" s="103" t="s">
        <v>36</v>
      </c>
    </row>
    <row r="1103" spans="1:2" x14ac:dyDescent="0.2">
      <c r="A1103" s="83" t="s">
        <v>401</v>
      </c>
      <c r="B1103" s="103" t="s">
        <v>36</v>
      </c>
    </row>
    <row r="1104" spans="1:2" x14ac:dyDescent="0.2">
      <c r="A1104" s="83" t="s">
        <v>402</v>
      </c>
      <c r="B1104" s="103" t="s">
        <v>36</v>
      </c>
    </row>
    <row r="1105" spans="1:2" x14ac:dyDescent="0.2">
      <c r="A1105" s="83" t="s">
        <v>357</v>
      </c>
      <c r="B1105" s="30">
        <f>SUM(B1082:B1104)</f>
        <v>141</v>
      </c>
    </row>
    <row r="1106" spans="1:2" x14ac:dyDescent="0.2">
      <c r="A1106" s="128" t="s">
        <v>409</v>
      </c>
    </row>
    <row r="1107" spans="1:2" x14ac:dyDescent="0.2">
      <c r="A1107" s="83" t="s">
        <v>1010</v>
      </c>
      <c r="B1107">
        <v>88</v>
      </c>
    </row>
    <row r="1108" spans="1:2" x14ac:dyDescent="0.2">
      <c r="A1108" s="83" t="s">
        <v>404</v>
      </c>
      <c r="B1108">
        <v>1</v>
      </c>
    </row>
    <row r="1109" spans="1:2" x14ac:dyDescent="0.2">
      <c r="A1109" s="83" t="s">
        <v>383</v>
      </c>
      <c r="B1109">
        <v>1</v>
      </c>
    </row>
    <row r="1110" spans="1:2" x14ac:dyDescent="0.2">
      <c r="A1110" s="83" t="s">
        <v>384</v>
      </c>
      <c r="B1110" s="103" t="s">
        <v>36</v>
      </c>
    </row>
    <row r="1111" spans="1:2" x14ac:dyDescent="0.2">
      <c r="A1111" s="83" t="s">
        <v>385</v>
      </c>
      <c r="B1111">
        <v>1</v>
      </c>
    </row>
    <row r="1112" spans="1:2" x14ac:dyDescent="0.2">
      <c r="A1112" s="83" t="s">
        <v>386</v>
      </c>
      <c r="B1112">
        <v>26</v>
      </c>
    </row>
    <row r="1113" spans="1:2" x14ac:dyDescent="0.2">
      <c r="A1113" s="83" t="s">
        <v>552</v>
      </c>
      <c r="B1113">
        <v>2</v>
      </c>
    </row>
    <row r="1114" spans="1:2" x14ac:dyDescent="0.2">
      <c r="A1114" s="83" t="s">
        <v>387</v>
      </c>
      <c r="B1114" s="103" t="s">
        <v>36</v>
      </c>
    </row>
    <row r="1115" spans="1:2" x14ac:dyDescent="0.2">
      <c r="A1115" s="83" t="s">
        <v>388</v>
      </c>
      <c r="B1115" s="103" t="s">
        <v>36</v>
      </c>
    </row>
    <row r="1116" spans="1:2" x14ac:dyDescent="0.2">
      <c r="A1116" s="83" t="s">
        <v>389</v>
      </c>
      <c r="B1116" s="103" t="s">
        <v>36</v>
      </c>
    </row>
    <row r="1117" spans="1:2" x14ac:dyDescent="0.2">
      <c r="A1117" s="83" t="s">
        <v>390</v>
      </c>
      <c r="B1117" s="103" t="s">
        <v>36</v>
      </c>
    </row>
    <row r="1118" spans="1:2" x14ac:dyDescent="0.2">
      <c r="A1118" s="83" t="s">
        <v>391</v>
      </c>
      <c r="B1118">
        <v>1</v>
      </c>
    </row>
    <row r="1119" spans="1:2" x14ac:dyDescent="0.2">
      <c r="A1119" s="83" t="s">
        <v>392</v>
      </c>
      <c r="B1119" s="103" t="s">
        <v>36</v>
      </c>
    </row>
    <row r="1120" spans="1:2" x14ac:dyDescent="0.2">
      <c r="A1120" s="83" t="s">
        <v>393</v>
      </c>
      <c r="B1120">
        <v>10</v>
      </c>
    </row>
    <row r="1121" spans="1:2" x14ac:dyDescent="0.2">
      <c r="A1121" s="83" t="s">
        <v>394</v>
      </c>
      <c r="B1121">
        <v>6</v>
      </c>
    </row>
    <row r="1122" spans="1:2" x14ac:dyDescent="0.2">
      <c r="A1122" s="83" t="s">
        <v>395</v>
      </c>
      <c r="B1122" s="103" t="s">
        <v>36</v>
      </c>
    </row>
    <row r="1123" spans="1:2" x14ac:dyDescent="0.2">
      <c r="A1123" s="83" t="s">
        <v>396</v>
      </c>
      <c r="B1123">
        <v>2</v>
      </c>
    </row>
    <row r="1124" spans="1:2" x14ac:dyDescent="0.2">
      <c r="A1124" s="83" t="s">
        <v>891</v>
      </c>
      <c r="B1124" s="103" t="s">
        <v>36</v>
      </c>
    </row>
    <row r="1125" spans="1:2" x14ac:dyDescent="0.2">
      <c r="A1125" s="83" t="s">
        <v>398</v>
      </c>
      <c r="B1125" s="103" t="s">
        <v>36</v>
      </c>
    </row>
    <row r="1126" spans="1:2" x14ac:dyDescent="0.2">
      <c r="A1126" s="83" t="s">
        <v>399</v>
      </c>
      <c r="B1126" s="103" t="s">
        <v>36</v>
      </c>
    </row>
    <row r="1127" spans="1:2" x14ac:dyDescent="0.2">
      <c r="A1127" s="83" t="s">
        <v>400</v>
      </c>
      <c r="B1127" s="103" t="s">
        <v>36</v>
      </c>
    </row>
    <row r="1128" spans="1:2" x14ac:dyDescent="0.2">
      <c r="A1128" s="83" t="s">
        <v>401</v>
      </c>
      <c r="B1128" s="103" t="s">
        <v>36</v>
      </c>
    </row>
    <row r="1129" spans="1:2" x14ac:dyDescent="0.2">
      <c r="A1129" s="83" t="s">
        <v>402</v>
      </c>
      <c r="B1129" s="103" t="s">
        <v>36</v>
      </c>
    </row>
    <row r="1130" spans="1:2" x14ac:dyDescent="0.2">
      <c r="A1130" s="83" t="s">
        <v>357</v>
      </c>
      <c r="B1130">
        <f>SUM(B1107:B1129)</f>
        <v>138</v>
      </c>
    </row>
    <row r="1131" spans="1:2" x14ac:dyDescent="0.2">
      <c r="A1131" s="128" t="s">
        <v>410</v>
      </c>
    </row>
    <row r="1132" spans="1:2" x14ac:dyDescent="0.2">
      <c r="A1132" s="83" t="s">
        <v>1010</v>
      </c>
      <c r="B1132" s="103">
        <v>188</v>
      </c>
    </row>
    <row r="1133" spans="1:2" x14ac:dyDescent="0.2">
      <c r="A1133" s="83" t="s">
        <v>404</v>
      </c>
      <c r="B1133" s="103">
        <v>4</v>
      </c>
    </row>
    <row r="1134" spans="1:2" x14ac:dyDescent="0.2">
      <c r="A1134" s="83" t="s">
        <v>383</v>
      </c>
      <c r="B1134" s="103">
        <v>5</v>
      </c>
    </row>
    <row r="1135" spans="1:2" x14ac:dyDescent="0.2">
      <c r="A1135" s="83" t="s">
        <v>384</v>
      </c>
      <c r="B1135" s="103" t="s">
        <v>36</v>
      </c>
    </row>
    <row r="1136" spans="1:2" x14ac:dyDescent="0.2">
      <c r="A1136" s="83" t="s">
        <v>385</v>
      </c>
      <c r="B1136" s="103">
        <v>1</v>
      </c>
    </row>
    <row r="1137" spans="1:2" x14ac:dyDescent="0.2">
      <c r="A1137" s="83" t="s">
        <v>386</v>
      </c>
      <c r="B1137" s="103">
        <v>14</v>
      </c>
    </row>
    <row r="1138" spans="1:2" x14ac:dyDescent="0.2">
      <c r="A1138" s="83" t="s">
        <v>552</v>
      </c>
      <c r="B1138" s="103" t="s">
        <v>36</v>
      </c>
    </row>
    <row r="1139" spans="1:2" x14ac:dyDescent="0.2">
      <c r="A1139" s="83" t="s">
        <v>387</v>
      </c>
      <c r="B1139" s="103" t="s">
        <v>36</v>
      </c>
    </row>
    <row r="1140" spans="1:2" x14ac:dyDescent="0.2">
      <c r="A1140" s="83" t="s">
        <v>388</v>
      </c>
      <c r="B1140" s="103" t="s">
        <v>36</v>
      </c>
    </row>
    <row r="1141" spans="1:2" x14ac:dyDescent="0.2">
      <c r="A1141" s="83" t="s">
        <v>389</v>
      </c>
      <c r="B1141" s="103" t="s">
        <v>36</v>
      </c>
    </row>
    <row r="1142" spans="1:2" x14ac:dyDescent="0.2">
      <c r="A1142" s="83" t="s">
        <v>390</v>
      </c>
      <c r="B1142" s="103" t="s">
        <v>36</v>
      </c>
    </row>
    <row r="1143" spans="1:2" x14ac:dyDescent="0.2">
      <c r="A1143" s="83" t="s">
        <v>391</v>
      </c>
      <c r="B1143" s="103">
        <v>2</v>
      </c>
    </row>
    <row r="1144" spans="1:2" x14ac:dyDescent="0.2">
      <c r="A1144" s="83" t="s">
        <v>392</v>
      </c>
      <c r="B1144" s="103" t="s">
        <v>36</v>
      </c>
    </row>
    <row r="1145" spans="1:2" x14ac:dyDescent="0.2">
      <c r="A1145" s="83" t="s">
        <v>393</v>
      </c>
      <c r="B1145" s="103">
        <v>3</v>
      </c>
    </row>
    <row r="1146" spans="1:2" x14ac:dyDescent="0.2">
      <c r="A1146" s="83" t="s">
        <v>394</v>
      </c>
      <c r="B1146" s="103">
        <v>6</v>
      </c>
    </row>
    <row r="1147" spans="1:2" x14ac:dyDescent="0.2">
      <c r="A1147" s="83" t="s">
        <v>395</v>
      </c>
      <c r="B1147" s="103" t="s">
        <v>36</v>
      </c>
    </row>
    <row r="1148" spans="1:2" x14ac:dyDescent="0.2">
      <c r="A1148" s="83" t="s">
        <v>396</v>
      </c>
      <c r="B1148" s="103" t="s">
        <v>36</v>
      </c>
    </row>
    <row r="1149" spans="1:2" x14ac:dyDescent="0.2">
      <c r="A1149" s="83" t="s">
        <v>891</v>
      </c>
      <c r="B1149" s="103" t="s">
        <v>36</v>
      </c>
    </row>
    <row r="1150" spans="1:2" x14ac:dyDescent="0.2">
      <c r="A1150" s="83" t="s">
        <v>398</v>
      </c>
      <c r="B1150" s="103" t="s">
        <v>36</v>
      </c>
    </row>
    <row r="1151" spans="1:2" x14ac:dyDescent="0.2">
      <c r="A1151" s="83" t="s">
        <v>399</v>
      </c>
      <c r="B1151" s="103">
        <v>1</v>
      </c>
    </row>
    <row r="1152" spans="1:2" x14ac:dyDescent="0.2">
      <c r="A1152" s="83" t="s">
        <v>400</v>
      </c>
      <c r="B1152" s="103" t="s">
        <v>36</v>
      </c>
    </row>
    <row r="1153" spans="1:2" x14ac:dyDescent="0.2">
      <c r="A1153" s="83" t="s">
        <v>401</v>
      </c>
      <c r="B1153" s="103" t="s">
        <v>36</v>
      </c>
    </row>
    <row r="1154" spans="1:2" x14ac:dyDescent="0.2">
      <c r="A1154" s="83" t="s">
        <v>402</v>
      </c>
      <c r="B1154" s="103" t="s">
        <v>36</v>
      </c>
    </row>
    <row r="1155" spans="1:2" x14ac:dyDescent="0.2">
      <c r="A1155" s="83" t="s">
        <v>357</v>
      </c>
      <c r="B1155" s="103">
        <f>SUM(B1132:B1154)</f>
        <v>224</v>
      </c>
    </row>
    <row r="1156" spans="1:2" x14ac:dyDescent="0.2">
      <c r="A1156" s="128" t="s">
        <v>411</v>
      </c>
    </row>
    <row r="1157" spans="1:2" x14ac:dyDescent="0.2">
      <c r="A1157" s="83" t="s">
        <v>1010</v>
      </c>
      <c r="B1157" s="103">
        <v>111</v>
      </c>
    </row>
    <row r="1158" spans="1:2" x14ac:dyDescent="0.2">
      <c r="A1158" s="83" t="s">
        <v>404</v>
      </c>
      <c r="B1158" s="103">
        <v>2</v>
      </c>
    </row>
    <row r="1159" spans="1:2" x14ac:dyDescent="0.2">
      <c r="A1159" s="83" t="s">
        <v>383</v>
      </c>
      <c r="B1159" s="103">
        <v>2</v>
      </c>
    </row>
    <row r="1160" spans="1:2" x14ac:dyDescent="0.2">
      <c r="A1160" s="83" t="s">
        <v>384</v>
      </c>
      <c r="B1160" s="103" t="s">
        <v>36</v>
      </c>
    </row>
    <row r="1161" spans="1:2" x14ac:dyDescent="0.2">
      <c r="A1161" s="83" t="s">
        <v>385</v>
      </c>
      <c r="B1161" s="103">
        <v>1</v>
      </c>
    </row>
    <row r="1162" spans="1:2" x14ac:dyDescent="0.2">
      <c r="A1162" s="83" t="s">
        <v>386</v>
      </c>
      <c r="B1162" s="103">
        <v>11</v>
      </c>
    </row>
    <row r="1163" spans="1:2" x14ac:dyDescent="0.2">
      <c r="A1163" s="83" t="s">
        <v>552</v>
      </c>
      <c r="B1163" s="103" t="s">
        <v>36</v>
      </c>
    </row>
    <row r="1164" spans="1:2" x14ac:dyDescent="0.2">
      <c r="A1164" s="83" t="s">
        <v>387</v>
      </c>
      <c r="B1164" s="103" t="s">
        <v>36</v>
      </c>
    </row>
    <row r="1165" spans="1:2" x14ac:dyDescent="0.2">
      <c r="A1165" s="83" t="s">
        <v>388</v>
      </c>
      <c r="B1165" s="103" t="s">
        <v>36</v>
      </c>
    </row>
    <row r="1166" spans="1:2" x14ac:dyDescent="0.2">
      <c r="A1166" s="83" t="s">
        <v>389</v>
      </c>
      <c r="B1166" s="103" t="s">
        <v>36</v>
      </c>
    </row>
    <row r="1167" spans="1:2" x14ac:dyDescent="0.2">
      <c r="A1167" s="83" t="s">
        <v>390</v>
      </c>
      <c r="B1167" s="103" t="s">
        <v>36</v>
      </c>
    </row>
    <row r="1168" spans="1:2" x14ac:dyDescent="0.2">
      <c r="A1168" s="83" t="s">
        <v>391</v>
      </c>
      <c r="B1168" s="103">
        <v>2</v>
      </c>
    </row>
    <row r="1169" spans="1:2" x14ac:dyDescent="0.2">
      <c r="A1169" s="83" t="s">
        <v>392</v>
      </c>
      <c r="B1169" s="103" t="s">
        <v>36</v>
      </c>
    </row>
    <row r="1170" spans="1:2" x14ac:dyDescent="0.2">
      <c r="A1170" s="83" t="s">
        <v>393</v>
      </c>
      <c r="B1170" s="103" t="s">
        <v>36</v>
      </c>
    </row>
    <row r="1171" spans="1:2" x14ac:dyDescent="0.2">
      <c r="A1171" s="83" t="s">
        <v>394</v>
      </c>
      <c r="B1171" s="103">
        <v>3</v>
      </c>
    </row>
    <row r="1172" spans="1:2" x14ac:dyDescent="0.2">
      <c r="A1172" s="83" t="s">
        <v>395</v>
      </c>
      <c r="B1172" s="103" t="s">
        <v>36</v>
      </c>
    </row>
    <row r="1173" spans="1:2" x14ac:dyDescent="0.2">
      <c r="A1173" s="83" t="s">
        <v>396</v>
      </c>
      <c r="B1173" s="103">
        <v>1</v>
      </c>
    </row>
    <row r="1174" spans="1:2" x14ac:dyDescent="0.2">
      <c r="A1174" s="83" t="s">
        <v>891</v>
      </c>
      <c r="B1174" s="103" t="s">
        <v>36</v>
      </c>
    </row>
    <row r="1175" spans="1:2" x14ac:dyDescent="0.2">
      <c r="A1175" s="83" t="s">
        <v>398</v>
      </c>
      <c r="B1175" s="103" t="s">
        <v>36</v>
      </c>
    </row>
    <row r="1176" spans="1:2" x14ac:dyDescent="0.2">
      <c r="A1176" s="83" t="s">
        <v>399</v>
      </c>
      <c r="B1176" s="103" t="s">
        <v>36</v>
      </c>
    </row>
    <row r="1177" spans="1:2" x14ac:dyDescent="0.2">
      <c r="A1177" s="83" t="s">
        <v>400</v>
      </c>
      <c r="B1177" s="103" t="s">
        <v>36</v>
      </c>
    </row>
    <row r="1178" spans="1:2" x14ac:dyDescent="0.2">
      <c r="A1178" s="83" t="s">
        <v>401</v>
      </c>
      <c r="B1178" s="103" t="s">
        <v>36</v>
      </c>
    </row>
    <row r="1179" spans="1:2" x14ac:dyDescent="0.2">
      <c r="A1179" s="83" t="s">
        <v>402</v>
      </c>
      <c r="B1179" s="103" t="s">
        <v>36</v>
      </c>
    </row>
    <row r="1180" spans="1:2" x14ac:dyDescent="0.2">
      <c r="A1180" s="83" t="s">
        <v>357</v>
      </c>
      <c r="B1180" s="103">
        <f>SUM(B1157:B1179)</f>
        <v>133</v>
      </c>
    </row>
    <row r="1181" spans="1:2" x14ac:dyDescent="0.2">
      <c r="A1181" s="128" t="s">
        <v>412</v>
      </c>
      <c r="B1181" s="103"/>
    </row>
    <row r="1182" spans="1:2" x14ac:dyDescent="0.2">
      <c r="A1182" s="83" t="s">
        <v>1010</v>
      </c>
      <c r="B1182" s="103">
        <v>46</v>
      </c>
    </row>
    <row r="1183" spans="1:2" x14ac:dyDescent="0.2">
      <c r="A1183" s="83" t="s">
        <v>404</v>
      </c>
      <c r="B1183" s="103">
        <v>2</v>
      </c>
    </row>
    <row r="1184" spans="1:2" x14ac:dyDescent="0.2">
      <c r="A1184" s="83" t="s">
        <v>383</v>
      </c>
      <c r="B1184" s="103" t="s">
        <v>36</v>
      </c>
    </row>
    <row r="1185" spans="1:2" x14ac:dyDescent="0.2">
      <c r="A1185" s="83" t="s">
        <v>384</v>
      </c>
      <c r="B1185" s="103" t="s">
        <v>36</v>
      </c>
    </row>
    <row r="1186" spans="1:2" x14ac:dyDescent="0.2">
      <c r="A1186" s="83" t="s">
        <v>385</v>
      </c>
      <c r="B1186" s="103" t="s">
        <v>36</v>
      </c>
    </row>
    <row r="1187" spans="1:2" x14ac:dyDescent="0.2">
      <c r="A1187" s="83" t="s">
        <v>386</v>
      </c>
      <c r="B1187" s="103">
        <v>22</v>
      </c>
    </row>
    <row r="1188" spans="1:2" x14ac:dyDescent="0.2">
      <c r="A1188" s="83" t="s">
        <v>552</v>
      </c>
      <c r="B1188" s="103">
        <v>2</v>
      </c>
    </row>
    <row r="1189" spans="1:2" x14ac:dyDescent="0.2">
      <c r="A1189" s="83" t="s">
        <v>387</v>
      </c>
      <c r="B1189" s="103" t="s">
        <v>36</v>
      </c>
    </row>
    <row r="1190" spans="1:2" x14ac:dyDescent="0.2">
      <c r="A1190" s="83" t="s">
        <v>388</v>
      </c>
      <c r="B1190" s="103" t="s">
        <v>36</v>
      </c>
    </row>
    <row r="1191" spans="1:2" x14ac:dyDescent="0.2">
      <c r="A1191" s="83" t="s">
        <v>389</v>
      </c>
      <c r="B1191" s="103" t="s">
        <v>36</v>
      </c>
    </row>
    <row r="1192" spans="1:2" x14ac:dyDescent="0.2">
      <c r="A1192" s="83" t="s">
        <v>390</v>
      </c>
      <c r="B1192" s="103" t="s">
        <v>36</v>
      </c>
    </row>
    <row r="1193" spans="1:2" x14ac:dyDescent="0.2">
      <c r="A1193" s="83" t="s">
        <v>391</v>
      </c>
      <c r="B1193" s="103">
        <v>523</v>
      </c>
    </row>
    <row r="1194" spans="1:2" x14ac:dyDescent="0.2">
      <c r="A1194" s="83" t="s">
        <v>392</v>
      </c>
      <c r="B1194" s="103" t="s">
        <v>36</v>
      </c>
    </row>
    <row r="1195" spans="1:2" x14ac:dyDescent="0.2">
      <c r="A1195" s="83" t="s">
        <v>393</v>
      </c>
      <c r="B1195" s="103">
        <v>1</v>
      </c>
    </row>
    <row r="1196" spans="1:2" x14ac:dyDescent="0.2">
      <c r="A1196" s="83" t="s">
        <v>394</v>
      </c>
      <c r="B1196" s="103">
        <v>4</v>
      </c>
    </row>
    <row r="1197" spans="1:2" x14ac:dyDescent="0.2">
      <c r="A1197" s="83" t="s">
        <v>395</v>
      </c>
      <c r="B1197" s="103" t="s">
        <v>36</v>
      </c>
    </row>
    <row r="1198" spans="1:2" x14ac:dyDescent="0.2">
      <c r="A1198" s="83" t="s">
        <v>396</v>
      </c>
      <c r="B1198" s="103">
        <v>1</v>
      </c>
    </row>
    <row r="1199" spans="1:2" x14ac:dyDescent="0.2">
      <c r="A1199" s="83" t="s">
        <v>891</v>
      </c>
      <c r="B1199" s="103" t="s">
        <v>36</v>
      </c>
    </row>
    <row r="1200" spans="1:2" x14ac:dyDescent="0.2">
      <c r="A1200" s="83" t="s">
        <v>398</v>
      </c>
      <c r="B1200" s="103" t="s">
        <v>36</v>
      </c>
    </row>
    <row r="1201" spans="1:2" x14ac:dyDescent="0.2">
      <c r="A1201" s="83" t="s">
        <v>399</v>
      </c>
      <c r="B1201" s="103" t="s">
        <v>36</v>
      </c>
    </row>
    <row r="1202" spans="1:2" x14ac:dyDescent="0.2">
      <c r="A1202" s="83" t="s">
        <v>400</v>
      </c>
      <c r="B1202" s="103" t="s">
        <v>36</v>
      </c>
    </row>
    <row r="1203" spans="1:2" x14ac:dyDescent="0.2">
      <c r="A1203" s="83" t="s">
        <v>401</v>
      </c>
      <c r="B1203" s="103" t="s">
        <v>36</v>
      </c>
    </row>
    <row r="1204" spans="1:2" x14ac:dyDescent="0.2">
      <c r="A1204" s="83" t="s">
        <v>402</v>
      </c>
      <c r="B1204" s="103" t="s">
        <v>36</v>
      </c>
    </row>
    <row r="1205" spans="1:2" x14ac:dyDescent="0.2">
      <c r="A1205" s="83" t="s">
        <v>357</v>
      </c>
      <c r="B1205" s="103">
        <f>SUM(B1182:B1204)</f>
        <v>601</v>
      </c>
    </row>
    <row r="1206" spans="1:2" x14ac:dyDescent="0.2">
      <c r="A1206" s="128" t="s">
        <v>413</v>
      </c>
    </row>
    <row r="1207" spans="1:2" x14ac:dyDescent="0.2">
      <c r="A1207" s="83" t="s">
        <v>1010</v>
      </c>
      <c r="B1207" s="103">
        <v>59</v>
      </c>
    </row>
    <row r="1208" spans="1:2" x14ac:dyDescent="0.2">
      <c r="A1208" s="83" t="s">
        <v>404</v>
      </c>
      <c r="B1208" s="103">
        <v>7</v>
      </c>
    </row>
    <row r="1209" spans="1:2" x14ac:dyDescent="0.2">
      <c r="A1209" s="83" t="s">
        <v>383</v>
      </c>
      <c r="B1209" s="103">
        <v>4</v>
      </c>
    </row>
    <row r="1210" spans="1:2" x14ac:dyDescent="0.2">
      <c r="A1210" s="83" t="s">
        <v>384</v>
      </c>
      <c r="B1210" s="103" t="s">
        <v>36</v>
      </c>
    </row>
    <row r="1211" spans="1:2" x14ac:dyDescent="0.2">
      <c r="A1211" s="83" t="s">
        <v>385</v>
      </c>
      <c r="B1211" s="103">
        <v>1</v>
      </c>
    </row>
    <row r="1212" spans="1:2" x14ac:dyDescent="0.2">
      <c r="A1212" s="83" t="s">
        <v>386</v>
      </c>
      <c r="B1212" s="103">
        <v>42</v>
      </c>
    </row>
    <row r="1213" spans="1:2" x14ac:dyDescent="0.2">
      <c r="A1213" s="83" t="s">
        <v>552</v>
      </c>
      <c r="B1213" s="103">
        <v>4</v>
      </c>
    </row>
    <row r="1214" spans="1:2" x14ac:dyDescent="0.2">
      <c r="A1214" s="83" t="s">
        <v>387</v>
      </c>
      <c r="B1214" s="103" t="s">
        <v>36</v>
      </c>
    </row>
    <row r="1215" spans="1:2" x14ac:dyDescent="0.2">
      <c r="A1215" s="83" t="s">
        <v>388</v>
      </c>
      <c r="B1215" s="103" t="s">
        <v>36</v>
      </c>
    </row>
    <row r="1216" spans="1:2" x14ac:dyDescent="0.2">
      <c r="A1216" s="83" t="s">
        <v>389</v>
      </c>
      <c r="B1216" s="103">
        <v>1</v>
      </c>
    </row>
    <row r="1217" spans="1:2" x14ac:dyDescent="0.2">
      <c r="A1217" s="83" t="s">
        <v>390</v>
      </c>
      <c r="B1217" s="103" t="s">
        <v>36</v>
      </c>
    </row>
    <row r="1218" spans="1:2" x14ac:dyDescent="0.2">
      <c r="A1218" s="83" t="s">
        <v>391</v>
      </c>
      <c r="B1218" s="103">
        <v>122</v>
      </c>
    </row>
    <row r="1219" spans="1:2" x14ac:dyDescent="0.2">
      <c r="A1219" s="83" t="s">
        <v>392</v>
      </c>
      <c r="B1219" s="103" t="s">
        <v>36</v>
      </c>
    </row>
    <row r="1220" spans="1:2" x14ac:dyDescent="0.2">
      <c r="A1220" s="83" t="s">
        <v>393</v>
      </c>
      <c r="B1220" s="103">
        <v>1</v>
      </c>
    </row>
    <row r="1221" spans="1:2" x14ac:dyDescent="0.2">
      <c r="A1221" s="83" t="s">
        <v>394</v>
      </c>
      <c r="B1221" s="103">
        <v>2</v>
      </c>
    </row>
    <row r="1222" spans="1:2" x14ac:dyDescent="0.2">
      <c r="A1222" s="83" t="s">
        <v>395</v>
      </c>
      <c r="B1222" s="103" t="s">
        <v>36</v>
      </c>
    </row>
    <row r="1223" spans="1:2" x14ac:dyDescent="0.2">
      <c r="A1223" s="83" t="s">
        <v>396</v>
      </c>
      <c r="B1223" s="103">
        <v>3</v>
      </c>
    </row>
    <row r="1224" spans="1:2" x14ac:dyDescent="0.2">
      <c r="A1224" s="83" t="s">
        <v>891</v>
      </c>
      <c r="B1224" s="103" t="s">
        <v>36</v>
      </c>
    </row>
    <row r="1225" spans="1:2" x14ac:dyDescent="0.2">
      <c r="A1225" s="83" t="s">
        <v>398</v>
      </c>
      <c r="B1225" s="103" t="s">
        <v>36</v>
      </c>
    </row>
    <row r="1226" spans="1:2" x14ac:dyDescent="0.2">
      <c r="A1226" s="83" t="s">
        <v>399</v>
      </c>
      <c r="B1226" s="103">
        <v>1</v>
      </c>
    </row>
    <row r="1227" spans="1:2" x14ac:dyDescent="0.2">
      <c r="A1227" s="83" t="s">
        <v>400</v>
      </c>
      <c r="B1227" s="103">
        <v>1</v>
      </c>
    </row>
    <row r="1228" spans="1:2" x14ac:dyDescent="0.2">
      <c r="A1228" s="83" t="s">
        <v>401</v>
      </c>
      <c r="B1228" s="103" t="s">
        <v>36</v>
      </c>
    </row>
    <row r="1229" spans="1:2" x14ac:dyDescent="0.2">
      <c r="A1229" s="83" t="s">
        <v>402</v>
      </c>
      <c r="B1229" s="103" t="s">
        <v>36</v>
      </c>
    </row>
    <row r="1230" spans="1:2" x14ac:dyDescent="0.2">
      <c r="A1230" s="83" t="s">
        <v>357</v>
      </c>
      <c r="B1230" s="103">
        <f>SUM(B1207:B1229)</f>
        <v>248</v>
      </c>
    </row>
    <row r="1231" spans="1:2" x14ac:dyDescent="0.2">
      <c r="A1231" s="128" t="s">
        <v>414</v>
      </c>
      <c r="B1231" s="103"/>
    </row>
    <row r="1232" spans="1:2" x14ac:dyDescent="0.2">
      <c r="A1232" s="83" t="s">
        <v>1010</v>
      </c>
      <c r="B1232" s="103">
        <v>20</v>
      </c>
    </row>
    <row r="1233" spans="1:2" x14ac:dyDescent="0.2">
      <c r="A1233" s="83" t="s">
        <v>404</v>
      </c>
      <c r="B1233" s="103">
        <v>2</v>
      </c>
    </row>
    <row r="1234" spans="1:2" x14ac:dyDescent="0.2">
      <c r="A1234" s="83" t="s">
        <v>383</v>
      </c>
      <c r="B1234" s="103">
        <v>7</v>
      </c>
    </row>
    <row r="1235" spans="1:2" x14ac:dyDescent="0.2">
      <c r="A1235" s="83" t="s">
        <v>384</v>
      </c>
      <c r="B1235" s="103" t="s">
        <v>36</v>
      </c>
    </row>
    <row r="1236" spans="1:2" x14ac:dyDescent="0.2">
      <c r="A1236" s="83" t="s">
        <v>385</v>
      </c>
      <c r="B1236" s="103" t="s">
        <v>36</v>
      </c>
    </row>
    <row r="1237" spans="1:2" x14ac:dyDescent="0.2">
      <c r="A1237" s="83" t="s">
        <v>386</v>
      </c>
      <c r="B1237" s="103">
        <v>19</v>
      </c>
    </row>
    <row r="1238" spans="1:2" x14ac:dyDescent="0.2">
      <c r="A1238" s="83" t="s">
        <v>552</v>
      </c>
      <c r="B1238" s="103">
        <v>2</v>
      </c>
    </row>
    <row r="1239" spans="1:2" x14ac:dyDescent="0.2">
      <c r="A1239" s="83" t="s">
        <v>387</v>
      </c>
      <c r="B1239" s="103" t="s">
        <v>36</v>
      </c>
    </row>
    <row r="1240" spans="1:2" x14ac:dyDescent="0.2">
      <c r="A1240" s="83" t="s">
        <v>388</v>
      </c>
      <c r="B1240" s="103" t="s">
        <v>36</v>
      </c>
    </row>
    <row r="1241" spans="1:2" x14ac:dyDescent="0.2">
      <c r="A1241" s="83" t="s">
        <v>389</v>
      </c>
      <c r="B1241" s="103" t="s">
        <v>36</v>
      </c>
    </row>
    <row r="1242" spans="1:2" x14ac:dyDescent="0.2">
      <c r="A1242" s="83" t="s">
        <v>390</v>
      </c>
      <c r="B1242" s="103" t="s">
        <v>36</v>
      </c>
    </row>
    <row r="1243" spans="1:2" x14ac:dyDescent="0.2">
      <c r="A1243" s="83" t="s">
        <v>391</v>
      </c>
      <c r="B1243" s="103" t="s">
        <v>36</v>
      </c>
    </row>
    <row r="1244" spans="1:2" x14ac:dyDescent="0.2">
      <c r="A1244" s="83" t="s">
        <v>392</v>
      </c>
      <c r="B1244" s="103" t="s">
        <v>36</v>
      </c>
    </row>
    <row r="1245" spans="1:2" x14ac:dyDescent="0.2">
      <c r="A1245" s="83" t="s">
        <v>393</v>
      </c>
      <c r="B1245" s="103">
        <v>2</v>
      </c>
    </row>
    <row r="1246" spans="1:2" x14ac:dyDescent="0.2">
      <c r="A1246" s="83" t="s">
        <v>394</v>
      </c>
      <c r="B1246" s="103">
        <v>1</v>
      </c>
    </row>
    <row r="1247" spans="1:2" x14ac:dyDescent="0.2">
      <c r="A1247" s="83" t="s">
        <v>395</v>
      </c>
      <c r="B1247" s="103" t="s">
        <v>36</v>
      </c>
    </row>
    <row r="1248" spans="1:2" x14ac:dyDescent="0.2">
      <c r="A1248" s="83" t="s">
        <v>396</v>
      </c>
      <c r="B1248" s="103">
        <v>1</v>
      </c>
    </row>
    <row r="1249" spans="1:2" x14ac:dyDescent="0.2">
      <c r="A1249" s="83" t="s">
        <v>891</v>
      </c>
      <c r="B1249" s="103" t="s">
        <v>36</v>
      </c>
    </row>
    <row r="1250" spans="1:2" x14ac:dyDescent="0.2">
      <c r="A1250" s="83" t="s">
        <v>398</v>
      </c>
      <c r="B1250" s="103" t="s">
        <v>36</v>
      </c>
    </row>
    <row r="1251" spans="1:2" x14ac:dyDescent="0.2">
      <c r="A1251" s="83" t="s">
        <v>399</v>
      </c>
      <c r="B1251" s="103" t="s">
        <v>36</v>
      </c>
    </row>
    <row r="1252" spans="1:2" x14ac:dyDescent="0.2">
      <c r="A1252" s="83" t="s">
        <v>400</v>
      </c>
      <c r="B1252" s="103" t="s">
        <v>36</v>
      </c>
    </row>
    <row r="1253" spans="1:2" x14ac:dyDescent="0.2">
      <c r="A1253" s="83" t="s">
        <v>401</v>
      </c>
      <c r="B1253" s="103" t="s">
        <v>36</v>
      </c>
    </row>
    <row r="1254" spans="1:2" x14ac:dyDescent="0.2">
      <c r="A1254" s="83" t="s">
        <v>402</v>
      </c>
      <c r="B1254" s="103" t="s">
        <v>36</v>
      </c>
    </row>
    <row r="1255" spans="1:2" x14ac:dyDescent="0.2">
      <c r="A1255" s="131" t="s">
        <v>357</v>
      </c>
      <c r="B1255" s="108">
        <f>SUM(B1232:B1254)</f>
        <v>54</v>
      </c>
    </row>
    <row r="1257" spans="1:2" x14ac:dyDescent="0.2">
      <c r="A1257" s="8" t="s">
        <v>1008</v>
      </c>
    </row>
    <row r="1259" spans="1:2" s="30" customFormat="1" x14ac:dyDescent="0.2"/>
    <row r="1261" spans="1:2" ht="18.75" x14ac:dyDescent="0.25">
      <c r="A1261" s="31" t="s">
        <v>1194</v>
      </c>
      <c r="B1261" s="30"/>
    </row>
    <row r="1262" spans="1:2" x14ac:dyDescent="0.2">
      <c r="A1262" s="34"/>
      <c r="B1262" s="233" t="s">
        <v>864</v>
      </c>
    </row>
    <row r="1263" spans="1:2" x14ac:dyDescent="0.2">
      <c r="A1263" s="87" t="s">
        <v>1070</v>
      </c>
      <c r="B1263" s="110"/>
    </row>
    <row r="1264" spans="1:2" x14ac:dyDescent="0.2">
      <c r="A1264" s="92">
        <v>1951</v>
      </c>
      <c r="B1264" s="97">
        <v>17</v>
      </c>
    </row>
    <row r="1265" spans="1:2" x14ac:dyDescent="0.2">
      <c r="A1265" s="92">
        <v>1952</v>
      </c>
      <c r="B1265" s="43">
        <v>23</v>
      </c>
    </row>
    <row r="1266" spans="1:2" x14ac:dyDescent="0.2">
      <c r="A1266" s="92">
        <v>1953</v>
      </c>
      <c r="B1266" s="43">
        <v>18</v>
      </c>
    </row>
    <row r="1267" spans="1:2" x14ac:dyDescent="0.2">
      <c r="A1267" s="92">
        <v>1954</v>
      </c>
      <c r="B1267" s="43">
        <v>21</v>
      </c>
    </row>
    <row r="1268" spans="1:2" x14ac:dyDescent="0.2">
      <c r="A1268" s="118">
        <v>1955</v>
      </c>
      <c r="B1268" s="134">
        <v>24</v>
      </c>
    </row>
    <row r="1269" spans="1:2" x14ac:dyDescent="0.2">
      <c r="A1269" s="118">
        <v>1956</v>
      </c>
      <c r="B1269" s="105">
        <v>24</v>
      </c>
    </row>
    <row r="1270" spans="1:2" s="30" customFormat="1" x14ac:dyDescent="0.2">
      <c r="A1270" s="118">
        <v>1957</v>
      </c>
      <c r="B1270" s="105">
        <v>24</v>
      </c>
    </row>
    <row r="1271" spans="1:2" x14ac:dyDescent="0.2">
      <c r="A1271" s="100"/>
      <c r="B1271" s="43"/>
    </row>
    <row r="1272" spans="1:2" x14ac:dyDescent="0.2">
      <c r="A1272" s="87" t="s">
        <v>1298</v>
      </c>
      <c r="B1272" s="43"/>
    </row>
    <row r="1273" spans="1:2" x14ac:dyDescent="0.2">
      <c r="A1273" s="92">
        <v>1955</v>
      </c>
      <c r="B1273" s="43">
        <v>90</v>
      </c>
    </row>
    <row r="1274" spans="1:2" x14ac:dyDescent="0.2">
      <c r="A1274" s="118">
        <v>1956</v>
      </c>
      <c r="B1274" s="105">
        <v>95</v>
      </c>
    </row>
    <row r="1275" spans="1:2" x14ac:dyDescent="0.2">
      <c r="A1275" s="145">
        <v>1957</v>
      </c>
      <c r="B1275" s="121">
        <v>101</v>
      </c>
    </row>
    <row r="1276" spans="1:2" x14ac:dyDescent="0.2">
      <c r="A1276" s="206"/>
      <c r="B1276" s="205"/>
    </row>
    <row r="1277" spans="1:2" s="177" customFormat="1" x14ac:dyDescent="0.2">
      <c r="A1277" s="286" t="s">
        <v>1195</v>
      </c>
      <c r="B1277" s="205"/>
    </row>
    <row r="1278" spans="1:2" x14ac:dyDescent="0.2">
      <c r="A1278" s="8" t="s">
        <v>1008</v>
      </c>
      <c r="B1278" s="205"/>
    </row>
    <row r="1282" spans="1:2" ht="15.75" x14ac:dyDescent="0.25">
      <c r="A1282" s="31" t="s">
        <v>149</v>
      </c>
      <c r="B1282" s="30"/>
    </row>
    <row r="1283" spans="1:2" x14ac:dyDescent="0.2">
      <c r="A1283" s="34"/>
      <c r="B1283" s="233">
        <v>1957</v>
      </c>
    </row>
    <row r="1284" spans="1:2" x14ac:dyDescent="0.2">
      <c r="A1284" s="87" t="s">
        <v>1070</v>
      </c>
      <c r="B1284" s="110"/>
    </row>
    <row r="1285" spans="1:2" x14ac:dyDescent="0.2">
      <c r="A1285" s="118" t="s">
        <v>600</v>
      </c>
      <c r="B1285" s="97"/>
    </row>
    <row r="1286" spans="1:2" x14ac:dyDescent="0.2">
      <c r="A1286" s="93" t="s">
        <v>322</v>
      </c>
      <c r="B1286" s="97">
        <v>24</v>
      </c>
    </row>
    <row r="1287" spans="1:2" x14ac:dyDescent="0.2">
      <c r="A1287" s="119" t="s">
        <v>323</v>
      </c>
      <c r="B1287" s="97" t="s">
        <v>36</v>
      </c>
    </row>
    <row r="1288" spans="1:2" x14ac:dyDescent="0.2">
      <c r="A1288" s="119" t="s">
        <v>324</v>
      </c>
      <c r="B1288" s="97">
        <f>SUM(B1286:B1287)</f>
        <v>24</v>
      </c>
    </row>
    <row r="1289" spans="1:2" x14ac:dyDescent="0.2">
      <c r="A1289" s="100" t="s">
        <v>5</v>
      </c>
      <c r="B1289" s="97"/>
    </row>
    <row r="1290" spans="1:2" x14ac:dyDescent="0.2">
      <c r="A1290" s="119" t="s">
        <v>325</v>
      </c>
      <c r="B1290" s="134" t="s">
        <v>36</v>
      </c>
    </row>
    <row r="1291" spans="1:2" x14ac:dyDescent="0.2">
      <c r="A1291" s="119" t="s">
        <v>326</v>
      </c>
      <c r="B1291" s="105" t="s">
        <v>36</v>
      </c>
    </row>
    <row r="1292" spans="1:2" x14ac:dyDescent="0.2">
      <c r="A1292" s="100" t="s">
        <v>327</v>
      </c>
      <c r="B1292" s="97">
        <v>24</v>
      </c>
    </row>
    <row r="1293" spans="1:2" x14ac:dyDescent="0.2">
      <c r="A1293" s="118" t="s">
        <v>416</v>
      </c>
      <c r="B1293" s="97"/>
    </row>
    <row r="1294" spans="1:2" x14ac:dyDescent="0.2">
      <c r="A1294" s="119" t="s">
        <v>1011</v>
      </c>
      <c r="B1294" s="97">
        <v>8</v>
      </c>
    </row>
    <row r="1295" spans="1:2" x14ac:dyDescent="0.2">
      <c r="A1295" s="119" t="s">
        <v>1012</v>
      </c>
      <c r="B1295" s="105"/>
    </row>
    <row r="1296" spans="1:2" x14ac:dyDescent="0.2">
      <c r="A1296" s="207" t="s">
        <v>1013</v>
      </c>
      <c r="B1296" s="97">
        <v>16</v>
      </c>
    </row>
    <row r="1297" spans="1:2" x14ac:dyDescent="0.2">
      <c r="A1297" s="207" t="s">
        <v>1014</v>
      </c>
      <c r="B1297" s="97" t="s">
        <v>36</v>
      </c>
    </row>
    <row r="1298" spans="1:2" x14ac:dyDescent="0.2">
      <c r="A1298" s="206" t="s">
        <v>333</v>
      </c>
      <c r="B1298" s="205">
        <v>24</v>
      </c>
    </row>
    <row r="1300" spans="1:2" x14ac:dyDescent="0.2">
      <c r="A1300" s="85" t="s">
        <v>892</v>
      </c>
      <c r="B1300" s="30"/>
    </row>
    <row r="1301" spans="1:2" x14ac:dyDescent="0.2">
      <c r="A1301" s="84" t="s">
        <v>602</v>
      </c>
      <c r="B1301" s="103">
        <v>21</v>
      </c>
    </row>
    <row r="1302" spans="1:2" x14ac:dyDescent="0.2">
      <c r="A1302" s="84" t="s">
        <v>603</v>
      </c>
      <c r="B1302" s="103">
        <v>3</v>
      </c>
    </row>
    <row r="1303" spans="1:2" x14ac:dyDescent="0.2">
      <c r="A1303" s="208" t="s">
        <v>601</v>
      </c>
      <c r="B1303" s="227">
        <f>SUM(B1301:B1302)</f>
        <v>24</v>
      </c>
    </row>
    <row r="1304" spans="1:2" x14ac:dyDescent="0.2">
      <c r="A1304" s="208"/>
      <c r="B1304" s="227"/>
    </row>
    <row r="1305" spans="1:2" x14ac:dyDescent="0.2">
      <c r="A1305" s="85" t="s">
        <v>893</v>
      </c>
      <c r="B1305" s="103"/>
    </row>
    <row r="1306" spans="1:2" x14ac:dyDescent="0.2">
      <c r="A1306" s="84" t="s">
        <v>606</v>
      </c>
      <c r="B1306" s="103">
        <v>21</v>
      </c>
    </row>
    <row r="1307" spans="1:2" x14ac:dyDescent="0.2">
      <c r="A1307" s="208" t="s">
        <v>607</v>
      </c>
      <c r="B1307" s="227">
        <v>80</v>
      </c>
    </row>
    <row r="1308" spans="1:2" x14ac:dyDescent="0.2">
      <c r="A1308" s="140" t="s">
        <v>605</v>
      </c>
      <c r="B1308" s="135">
        <f>SUM(B1306:B1307)</f>
        <v>101</v>
      </c>
    </row>
    <row r="1309" spans="1:2" x14ac:dyDescent="0.2">
      <c r="A1309" s="208"/>
      <c r="B1309" s="58"/>
    </row>
    <row r="1310" spans="1:2" x14ac:dyDescent="0.2">
      <c r="A1310" s="8" t="s">
        <v>1008</v>
      </c>
      <c r="B1310" s="58"/>
    </row>
    <row r="1311" spans="1:2" s="30" customFormat="1" x14ac:dyDescent="0.2">
      <c r="A1311" s="8"/>
      <c r="B1311" s="58"/>
    </row>
    <row r="1312" spans="1:2" s="30" customFormat="1" x14ac:dyDescent="0.2">
      <c r="A1312" s="8"/>
      <c r="B1312" s="58"/>
    </row>
    <row r="1313" spans="1:2" s="30" customFormat="1" x14ac:dyDescent="0.2">
      <c r="A1313" s="8"/>
      <c r="B1313" s="58"/>
    </row>
    <row r="1314" spans="1:2" s="30" customFormat="1" ht="32.25" customHeight="1" x14ac:dyDescent="0.25">
      <c r="A1314" s="273" t="s">
        <v>1108</v>
      </c>
      <c r="B1314" s="275"/>
    </row>
    <row r="1315" spans="1:2" s="30" customFormat="1" x14ac:dyDescent="0.2">
      <c r="A1315" s="34"/>
      <c r="B1315" s="233">
        <v>1957</v>
      </c>
    </row>
    <row r="1316" spans="1:2" x14ac:dyDescent="0.2">
      <c r="A1316" s="118" t="s">
        <v>168</v>
      </c>
      <c r="B1316" s="97">
        <v>147</v>
      </c>
    </row>
    <row r="1317" spans="1:2" x14ac:dyDescent="0.2">
      <c r="A1317" s="118" t="s">
        <v>167</v>
      </c>
      <c r="B1317" s="103">
        <v>503</v>
      </c>
    </row>
    <row r="1318" spans="1:2" x14ac:dyDescent="0.2">
      <c r="A1318" s="118" t="s">
        <v>150</v>
      </c>
      <c r="B1318" s="97"/>
    </row>
    <row r="1319" spans="1:2" x14ac:dyDescent="0.2">
      <c r="A1319" s="100" t="s">
        <v>334</v>
      </c>
      <c r="B1319" s="97"/>
    </row>
    <row r="1320" spans="1:2" x14ac:dyDescent="0.2">
      <c r="A1320" s="119" t="s">
        <v>335</v>
      </c>
      <c r="B1320" s="97">
        <v>201</v>
      </c>
    </row>
    <row r="1321" spans="1:2" x14ac:dyDescent="0.2">
      <c r="A1321" s="119" t="s">
        <v>336</v>
      </c>
      <c r="B1321" s="97">
        <v>302</v>
      </c>
    </row>
    <row r="1322" spans="1:2" x14ac:dyDescent="0.2">
      <c r="A1322" s="100" t="s">
        <v>341</v>
      </c>
      <c r="B1322" s="97"/>
    </row>
    <row r="1323" spans="1:2" x14ac:dyDescent="0.2">
      <c r="A1323" s="119" t="s">
        <v>342</v>
      </c>
      <c r="B1323" s="97">
        <v>179</v>
      </c>
    </row>
    <row r="1324" spans="1:2" x14ac:dyDescent="0.2">
      <c r="A1324" s="119" t="s">
        <v>343</v>
      </c>
      <c r="B1324" s="97">
        <v>106</v>
      </c>
    </row>
    <row r="1325" spans="1:2" x14ac:dyDescent="0.2">
      <c r="A1325" s="119" t="s">
        <v>344</v>
      </c>
      <c r="B1325" s="97">
        <v>33</v>
      </c>
    </row>
    <row r="1326" spans="1:2" x14ac:dyDescent="0.2">
      <c r="A1326" s="137" t="s">
        <v>345</v>
      </c>
      <c r="B1326" s="226">
        <v>185</v>
      </c>
    </row>
    <row r="1327" spans="1:2" x14ac:dyDescent="0.2">
      <c r="A1327" s="30"/>
      <c r="B1327" s="30"/>
    </row>
    <row r="1328" spans="1:2" x14ac:dyDescent="0.2">
      <c r="A1328" s="8" t="s">
        <v>1008</v>
      </c>
      <c r="B1328" s="30"/>
    </row>
    <row r="1332" spans="1:2" ht="36" customHeight="1" x14ac:dyDescent="0.25">
      <c r="A1332" s="273" t="s">
        <v>1196</v>
      </c>
      <c r="B1332" s="275"/>
    </row>
    <row r="1333" spans="1:2" x14ac:dyDescent="0.2">
      <c r="A1333" s="56"/>
      <c r="B1333" s="239">
        <v>1957</v>
      </c>
    </row>
    <row r="1334" spans="1:2" ht="14.25" x14ac:dyDescent="0.2">
      <c r="A1334" s="43" t="s">
        <v>765</v>
      </c>
      <c r="B1334" s="30"/>
    </row>
    <row r="1335" spans="1:2" x14ac:dyDescent="0.2">
      <c r="A1335" s="43" t="s">
        <v>612</v>
      </c>
      <c r="B1335" s="97">
        <v>114</v>
      </c>
    </row>
    <row r="1336" spans="1:2" x14ac:dyDescent="0.2">
      <c r="A1336" s="43" t="s">
        <v>611</v>
      </c>
      <c r="B1336" s="97">
        <v>96</v>
      </c>
    </row>
    <row r="1337" spans="1:2" ht="14.25" x14ac:dyDescent="0.2">
      <c r="A1337" s="43" t="s">
        <v>895</v>
      </c>
      <c r="B1337" s="146"/>
    </row>
    <row r="1338" spans="1:2" x14ac:dyDescent="0.2">
      <c r="A1338" s="43" t="s">
        <v>612</v>
      </c>
      <c r="B1338" s="48">
        <v>11501</v>
      </c>
    </row>
    <row r="1339" spans="1:2" x14ac:dyDescent="0.2">
      <c r="A1339" s="43" t="s">
        <v>611</v>
      </c>
      <c r="B1339" s="48">
        <v>10278</v>
      </c>
    </row>
    <row r="1340" spans="1:2" ht="14.25" x14ac:dyDescent="0.2">
      <c r="A1340" s="43" t="s">
        <v>894</v>
      </c>
      <c r="B1340" s="146"/>
    </row>
    <row r="1341" spans="1:2" x14ac:dyDescent="0.2">
      <c r="A1341" s="118" t="s">
        <v>610</v>
      </c>
    </row>
    <row r="1342" spans="1:2" x14ac:dyDescent="0.2">
      <c r="A1342" s="43" t="s">
        <v>612</v>
      </c>
      <c r="B1342" s="48">
        <v>120852</v>
      </c>
    </row>
    <row r="1343" spans="1:2" x14ac:dyDescent="0.2">
      <c r="A1343" s="43" t="s">
        <v>611</v>
      </c>
      <c r="B1343" s="48">
        <v>118279</v>
      </c>
    </row>
    <row r="1344" spans="1:2" ht="14.25" x14ac:dyDescent="0.2">
      <c r="A1344" s="118" t="s">
        <v>896</v>
      </c>
      <c r="B1344" s="97"/>
    </row>
    <row r="1345" spans="1:2" x14ac:dyDescent="0.2">
      <c r="A1345" s="43" t="s">
        <v>612</v>
      </c>
      <c r="B1345" s="48">
        <v>6931</v>
      </c>
    </row>
    <row r="1346" spans="1:2" x14ac:dyDescent="0.2">
      <c r="A1346" s="43" t="s">
        <v>611</v>
      </c>
      <c r="B1346" s="48">
        <v>5925</v>
      </c>
    </row>
    <row r="1347" spans="1:2" x14ac:dyDescent="0.2">
      <c r="A1347" s="118" t="s">
        <v>613</v>
      </c>
      <c r="B1347" s="97"/>
    </row>
    <row r="1348" spans="1:2" x14ac:dyDescent="0.2">
      <c r="A1348" s="43" t="s">
        <v>612</v>
      </c>
      <c r="B1348" s="220"/>
    </row>
    <row r="1349" spans="1:2" x14ac:dyDescent="0.2">
      <c r="A1349" s="119" t="s">
        <v>335</v>
      </c>
      <c r="B1349" s="220">
        <v>43000</v>
      </c>
    </row>
    <row r="1350" spans="1:2" x14ac:dyDescent="0.2">
      <c r="A1350" s="119" t="s">
        <v>355</v>
      </c>
      <c r="B1350" s="220">
        <v>70921</v>
      </c>
    </row>
    <row r="1351" spans="1:2" x14ac:dyDescent="0.2">
      <c r="A1351" s="119" t="s">
        <v>604</v>
      </c>
      <c r="B1351" s="220">
        <f>SUM(B1349:B1350)</f>
        <v>113921</v>
      </c>
    </row>
    <row r="1352" spans="1:2" x14ac:dyDescent="0.2">
      <c r="A1352" s="43" t="s">
        <v>611</v>
      </c>
      <c r="B1352" s="220"/>
    </row>
    <row r="1353" spans="1:2" x14ac:dyDescent="0.2">
      <c r="A1353" s="119" t="s">
        <v>335</v>
      </c>
      <c r="B1353" s="220">
        <v>42063</v>
      </c>
    </row>
    <row r="1354" spans="1:2" x14ac:dyDescent="0.2">
      <c r="A1354" s="119" t="s">
        <v>355</v>
      </c>
      <c r="B1354" s="220">
        <v>70291</v>
      </c>
    </row>
    <row r="1355" spans="1:2" x14ac:dyDescent="0.2">
      <c r="A1355" s="119" t="s">
        <v>604</v>
      </c>
      <c r="B1355" s="220">
        <f>SUM(B1353:B1354)</f>
        <v>112354</v>
      </c>
    </row>
    <row r="1356" spans="1:2" x14ac:dyDescent="0.2">
      <c r="A1356" s="43" t="s">
        <v>614</v>
      </c>
      <c r="B1356" s="97"/>
    </row>
    <row r="1357" spans="1:2" x14ac:dyDescent="0.2">
      <c r="A1357" s="118" t="s">
        <v>616</v>
      </c>
      <c r="B1357" s="97"/>
    </row>
    <row r="1358" spans="1:2" x14ac:dyDescent="0.2">
      <c r="A1358" s="43" t="s">
        <v>612</v>
      </c>
      <c r="B1358" s="220">
        <v>101861</v>
      </c>
    </row>
    <row r="1359" spans="1:2" x14ac:dyDescent="0.2">
      <c r="A1359" s="43" t="s">
        <v>611</v>
      </c>
      <c r="B1359" s="220">
        <v>100951</v>
      </c>
    </row>
    <row r="1360" spans="1:2" x14ac:dyDescent="0.2">
      <c r="A1360" s="118" t="s">
        <v>617</v>
      </c>
      <c r="B1360" s="97"/>
    </row>
    <row r="1361" spans="1:2" x14ac:dyDescent="0.2">
      <c r="A1361" s="43" t="s">
        <v>612</v>
      </c>
      <c r="B1361" s="220">
        <v>2633</v>
      </c>
    </row>
    <row r="1362" spans="1:2" x14ac:dyDescent="0.2">
      <c r="A1362" s="43" t="s">
        <v>611</v>
      </c>
      <c r="B1362" s="220">
        <v>2497</v>
      </c>
    </row>
    <row r="1363" spans="1:2" x14ac:dyDescent="0.2">
      <c r="A1363" s="118" t="s">
        <v>618</v>
      </c>
      <c r="B1363" s="220"/>
    </row>
    <row r="1364" spans="1:2" x14ac:dyDescent="0.2">
      <c r="A1364" s="43" t="s">
        <v>612</v>
      </c>
      <c r="B1364" s="220">
        <v>9203</v>
      </c>
    </row>
    <row r="1365" spans="1:2" x14ac:dyDescent="0.2">
      <c r="A1365" s="43" t="s">
        <v>611</v>
      </c>
      <c r="B1365" s="220">
        <v>8689</v>
      </c>
    </row>
    <row r="1366" spans="1:2" s="30" customFormat="1" x14ac:dyDescent="0.2">
      <c r="A1366" s="118" t="s">
        <v>357</v>
      </c>
      <c r="B1366" s="220"/>
    </row>
    <row r="1367" spans="1:2" s="30" customFormat="1" x14ac:dyDescent="0.2">
      <c r="A1367" s="43" t="s">
        <v>612</v>
      </c>
      <c r="B1367" s="220">
        <f>B1358+B1361+B1364</f>
        <v>113697</v>
      </c>
    </row>
    <row r="1368" spans="1:2" s="30" customFormat="1" x14ac:dyDescent="0.2">
      <c r="A1368" s="43" t="s">
        <v>611</v>
      </c>
      <c r="B1368" s="220">
        <f>B1359+B1362+B1365</f>
        <v>112137</v>
      </c>
    </row>
    <row r="1369" spans="1:2" ht="14.25" x14ac:dyDescent="0.2">
      <c r="A1369" s="43" t="s">
        <v>897</v>
      </c>
      <c r="B1369" s="97"/>
    </row>
    <row r="1370" spans="1:2" x14ac:dyDescent="0.2">
      <c r="A1370" s="57" t="s">
        <v>612</v>
      </c>
      <c r="B1370" s="220">
        <v>7155</v>
      </c>
    </row>
    <row r="1371" spans="1:2" x14ac:dyDescent="0.2">
      <c r="A1371" s="121" t="s">
        <v>611</v>
      </c>
      <c r="B1371" s="228">
        <v>6142</v>
      </c>
    </row>
    <row r="1372" spans="1:2" x14ac:dyDescent="0.2">
      <c r="A1372" s="30"/>
      <c r="B1372" s="30"/>
    </row>
    <row r="1373" spans="1:2" s="177" customFormat="1" ht="33" customHeight="1" x14ac:dyDescent="0.2">
      <c r="A1373" s="316" t="s">
        <v>1143</v>
      </c>
      <c r="B1373" s="318"/>
    </row>
    <row r="1374" spans="1:2" s="177" customFormat="1" ht="23.25" customHeight="1" x14ac:dyDescent="0.2">
      <c r="A1374" s="319" t="s">
        <v>1144</v>
      </c>
      <c r="B1374" s="318"/>
    </row>
    <row r="1375" spans="1:2" s="177" customFormat="1" x14ac:dyDescent="0.2">
      <c r="A1375" s="259" t="s">
        <v>1145</v>
      </c>
    </row>
    <row r="1376" spans="1:2" s="177" customFormat="1" ht="24.75" customHeight="1" x14ac:dyDescent="0.2">
      <c r="A1376" s="319" t="s">
        <v>1146</v>
      </c>
      <c r="B1376" s="318"/>
    </row>
    <row r="1377" spans="1:2" x14ac:dyDescent="0.2">
      <c r="A1377" s="8" t="s">
        <v>1008</v>
      </c>
      <c r="B1377" s="30"/>
    </row>
    <row r="1378" spans="1:2" s="30" customFormat="1" x14ac:dyDescent="0.2">
      <c r="A1378" s="8"/>
    </row>
    <row r="1379" spans="1:2" s="30" customFormat="1" x14ac:dyDescent="0.2">
      <c r="A1379" s="8"/>
    </row>
    <row r="1380" spans="1:2" s="30" customFormat="1" x14ac:dyDescent="0.2">
      <c r="A1380" s="8"/>
    </row>
    <row r="1381" spans="1:2" s="30" customFormat="1" ht="18.75" customHeight="1" x14ac:dyDescent="0.25">
      <c r="A1381" s="314" t="s">
        <v>1176</v>
      </c>
      <c r="B1381" s="321"/>
    </row>
    <row r="1382" spans="1:2" x14ac:dyDescent="0.2">
      <c r="A1382" s="56"/>
      <c r="B1382" s="239">
        <v>1957</v>
      </c>
    </row>
    <row r="1383" spans="1:2" x14ac:dyDescent="0.2">
      <c r="A1383" s="87" t="s">
        <v>760</v>
      </c>
      <c r="B1383" s="30"/>
    </row>
    <row r="1384" spans="1:2" x14ac:dyDescent="0.2">
      <c r="A1384" s="43" t="s">
        <v>204</v>
      </c>
      <c r="B1384" s="44">
        <v>10063</v>
      </c>
    </row>
    <row r="1385" spans="1:2" x14ac:dyDescent="0.2">
      <c r="A1385" s="43" t="s">
        <v>205</v>
      </c>
      <c r="B1385" s="44">
        <v>9648</v>
      </c>
    </row>
    <row r="1386" spans="1:2" x14ac:dyDescent="0.2">
      <c r="A1386" s="43" t="s">
        <v>206</v>
      </c>
      <c r="B1386" s="44">
        <v>10618</v>
      </c>
    </row>
    <row r="1387" spans="1:2" x14ac:dyDescent="0.2">
      <c r="A1387" s="43" t="s">
        <v>207</v>
      </c>
      <c r="B1387" s="44">
        <v>9679</v>
      </c>
    </row>
    <row r="1388" spans="1:2" x14ac:dyDescent="0.2">
      <c r="A1388" s="43" t="s">
        <v>208</v>
      </c>
      <c r="B1388" s="44">
        <v>10927</v>
      </c>
    </row>
    <row r="1389" spans="1:2" x14ac:dyDescent="0.2">
      <c r="A1389" s="43" t="s">
        <v>209</v>
      </c>
      <c r="B1389" s="44">
        <v>9960</v>
      </c>
    </row>
    <row r="1390" spans="1:2" x14ac:dyDescent="0.2">
      <c r="A1390" s="43" t="s">
        <v>210</v>
      </c>
      <c r="B1390" s="44">
        <v>8030</v>
      </c>
    </row>
    <row r="1391" spans="1:2" x14ac:dyDescent="0.2">
      <c r="A1391" s="43" t="s">
        <v>211</v>
      </c>
      <c r="B1391" s="44">
        <v>6699</v>
      </c>
    </row>
    <row r="1392" spans="1:2" x14ac:dyDescent="0.2">
      <c r="A1392" s="43" t="s">
        <v>212</v>
      </c>
      <c r="B1392" s="44">
        <v>7876</v>
      </c>
    </row>
    <row r="1393" spans="1:2" x14ac:dyDescent="0.2">
      <c r="A1393" s="43" t="s">
        <v>213</v>
      </c>
      <c r="B1393" s="44">
        <v>11421</v>
      </c>
    </row>
    <row r="1394" spans="1:2" x14ac:dyDescent="0.2">
      <c r="A1394" s="43" t="s">
        <v>214</v>
      </c>
      <c r="B1394" s="44">
        <v>10390</v>
      </c>
    </row>
    <row r="1395" spans="1:2" x14ac:dyDescent="0.2">
      <c r="A1395" s="43" t="s">
        <v>215</v>
      </c>
      <c r="B1395" s="44">
        <v>8610</v>
      </c>
    </row>
    <row r="1396" spans="1:2" x14ac:dyDescent="0.2">
      <c r="A1396" s="57" t="s">
        <v>4</v>
      </c>
      <c r="B1396" s="71">
        <f>SUM(B1384:B1395)</f>
        <v>113921</v>
      </c>
    </row>
    <row r="1397" spans="1:2" x14ac:dyDescent="0.2">
      <c r="A1397" s="30"/>
      <c r="B1397" s="30"/>
    </row>
    <row r="1398" spans="1:2" x14ac:dyDescent="0.2">
      <c r="A1398" s="224" t="s">
        <v>761</v>
      </c>
      <c r="B1398" s="30"/>
    </row>
    <row r="1399" spans="1:2" x14ac:dyDescent="0.2">
      <c r="A1399" s="43" t="s">
        <v>204</v>
      </c>
      <c r="B1399" s="44">
        <v>9925</v>
      </c>
    </row>
    <row r="1400" spans="1:2" x14ac:dyDescent="0.2">
      <c r="A1400" s="43" t="s">
        <v>205</v>
      </c>
      <c r="B1400" s="44">
        <v>9525</v>
      </c>
    </row>
    <row r="1401" spans="1:2" x14ac:dyDescent="0.2">
      <c r="A1401" s="43" t="s">
        <v>206</v>
      </c>
      <c r="B1401" s="44">
        <v>10473</v>
      </c>
    </row>
    <row r="1402" spans="1:2" x14ac:dyDescent="0.2">
      <c r="A1402" s="43" t="s">
        <v>207</v>
      </c>
      <c r="B1402" s="44">
        <v>9588</v>
      </c>
    </row>
    <row r="1403" spans="1:2" x14ac:dyDescent="0.2">
      <c r="A1403" s="43" t="s">
        <v>208</v>
      </c>
      <c r="B1403" s="44">
        <v>10797</v>
      </c>
    </row>
    <row r="1404" spans="1:2" x14ac:dyDescent="0.2">
      <c r="A1404" s="43" t="s">
        <v>209</v>
      </c>
      <c r="B1404" s="44">
        <v>9850</v>
      </c>
    </row>
    <row r="1405" spans="1:2" x14ac:dyDescent="0.2">
      <c r="A1405" s="43" t="s">
        <v>210</v>
      </c>
      <c r="B1405" s="44">
        <v>7903</v>
      </c>
    </row>
    <row r="1406" spans="1:2" x14ac:dyDescent="0.2">
      <c r="A1406" s="43" t="s">
        <v>211</v>
      </c>
      <c r="B1406" s="44">
        <v>6584</v>
      </c>
    </row>
    <row r="1407" spans="1:2" x14ac:dyDescent="0.2">
      <c r="A1407" s="43" t="s">
        <v>212</v>
      </c>
      <c r="B1407" s="44">
        <v>7745</v>
      </c>
    </row>
    <row r="1408" spans="1:2" x14ac:dyDescent="0.2">
      <c r="A1408" s="43" t="s">
        <v>213</v>
      </c>
      <c r="B1408" s="44">
        <v>11262</v>
      </c>
    </row>
    <row r="1409" spans="1:2" x14ac:dyDescent="0.2">
      <c r="A1409" s="43" t="s">
        <v>214</v>
      </c>
      <c r="B1409" s="44">
        <v>10237</v>
      </c>
    </row>
    <row r="1410" spans="1:2" x14ac:dyDescent="0.2">
      <c r="A1410" s="43" t="s">
        <v>215</v>
      </c>
      <c r="B1410" s="44">
        <v>8465</v>
      </c>
    </row>
    <row r="1411" spans="1:2" x14ac:dyDescent="0.2">
      <c r="A1411" s="121" t="s">
        <v>4</v>
      </c>
      <c r="B1411" s="117">
        <f>SUM(B1399:B1410)</f>
        <v>112354</v>
      </c>
    </row>
    <row r="1412" spans="1:2" x14ac:dyDescent="0.2">
      <c r="A1412" s="30"/>
      <c r="B1412" s="91"/>
    </row>
    <row r="1413" spans="1:2" x14ac:dyDescent="0.2">
      <c r="A1413" s="8" t="s">
        <v>1008</v>
      </c>
      <c r="B1413" s="30"/>
    </row>
    <row r="1414" spans="1:2" s="30" customFormat="1" x14ac:dyDescent="0.2">
      <c r="A1414" s="8"/>
    </row>
    <row r="1415" spans="1:2" s="30" customFormat="1" x14ac:dyDescent="0.2">
      <c r="A1415" s="8"/>
    </row>
    <row r="1416" spans="1:2" s="30" customFormat="1" x14ac:dyDescent="0.2">
      <c r="A1416" s="8"/>
    </row>
    <row r="1417" spans="1:2" s="30" customFormat="1" ht="51.75" customHeight="1" x14ac:dyDescent="0.25">
      <c r="A1417" s="314" t="s">
        <v>1181</v>
      </c>
      <c r="B1417" s="315"/>
    </row>
    <row r="1418" spans="1:2" x14ac:dyDescent="0.2">
      <c r="A1418" s="56"/>
      <c r="B1418" s="239">
        <v>1957</v>
      </c>
    </row>
    <row r="1419" spans="1:2" x14ac:dyDescent="0.2">
      <c r="A1419" s="43" t="s">
        <v>357</v>
      </c>
      <c r="B1419" s="30"/>
    </row>
    <row r="1420" spans="1:2" x14ac:dyDescent="0.2">
      <c r="A1420" s="201" t="s">
        <v>41</v>
      </c>
      <c r="B1420" s="30"/>
    </row>
    <row r="1421" spans="1:2" x14ac:dyDescent="0.2">
      <c r="A1421" s="43" t="s">
        <v>612</v>
      </c>
      <c r="B1421" s="43">
        <v>114</v>
      </c>
    </row>
    <row r="1422" spans="1:2" x14ac:dyDescent="0.2">
      <c r="A1422" s="43" t="s">
        <v>611</v>
      </c>
      <c r="B1422" s="43">
        <v>96</v>
      </c>
    </row>
    <row r="1423" spans="1:2" x14ac:dyDescent="0.2">
      <c r="A1423" s="201" t="s">
        <v>608</v>
      </c>
      <c r="B1423" s="43"/>
    </row>
    <row r="1424" spans="1:2" x14ac:dyDescent="0.2">
      <c r="A1424" s="43" t="s">
        <v>612</v>
      </c>
      <c r="B1424" s="44">
        <v>11501</v>
      </c>
    </row>
    <row r="1425" spans="1:2" x14ac:dyDescent="0.2">
      <c r="A1425" s="43" t="s">
        <v>611</v>
      </c>
      <c r="B1425" s="44">
        <v>10278</v>
      </c>
    </row>
    <row r="1426" spans="1:2" x14ac:dyDescent="0.2">
      <c r="A1426" s="118" t="s">
        <v>898</v>
      </c>
      <c r="B1426" s="44"/>
    </row>
    <row r="1427" spans="1:2" x14ac:dyDescent="0.2">
      <c r="A1427" s="43" t="s">
        <v>612</v>
      </c>
      <c r="B1427" s="44">
        <v>113921</v>
      </c>
    </row>
    <row r="1428" spans="1:2" x14ac:dyDescent="0.2">
      <c r="A1428" s="43" t="s">
        <v>611</v>
      </c>
      <c r="B1428" s="44">
        <v>112354</v>
      </c>
    </row>
    <row r="1429" spans="1:2" x14ac:dyDescent="0.2">
      <c r="A1429" s="177" t="s">
        <v>9</v>
      </c>
      <c r="B1429" s="43"/>
    </row>
    <row r="1430" spans="1:2" x14ac:dyDescent="0.2">
      <c r="A1430" s="201" t="s">
        <v>41</v>
      </c>
      <c r="B1430" s="43"/>
    </row>
    <row r="1431" spans="1:2" x14ac:dyDescent="0.2">
      <c r="A1431" s="43" t="s">
        <v>612</v>
      </c>
      <c r="B1431" s="43">
        <v>12</v>
      </c>
    </row>
    <row r="1432" spans="1:2" x14ac:dyDescent="0.2">
      <c r="A1432" s="43" t="s">
        <v>611</v>
      </c>
      <c r="B1432" s="43">
        <v>8</v>
      </c>
    </row>
    <row r="1433" spans="1:2" x14ac:dyDescent="0.2">
      <c r="A1433" s="201" t="s">
        <v>608</v>
      </c>
      <c r="B1433" s="43"/>
    </row>
    <row r="1434" spans="1:2" x14ac:dyDescent="0.2">
      <c r="A1434" s="43" t="s">
        <v>612</v>
      </c>
      <c r="B1434" s="44">
        <v>3146</v>
      </c>
    </row>
    <row r="1435" spans="1:2" x14ac:dyDescent="0.2">
      <c r="A1435" s="43" t="s">
        <v>611</v>
      </c>
      <c r="B1435" s="44">
        <v>3100</v>
      </c>
    </row>
    <row r="1436" spans="1:2" x14ac:dyDescent="0.2">
      <c r="A1436" s="201" t="s">
        <v>1015</v>
      </c>
      <c r="B1436" s="44"/>
    </row>
    <row r="1437" spans="1:2" x14ac:dyDescent="0.2">
      <c r="A1437" s="43" t="s">
        <v>612</v>
      </c>
      <c r="B1437" s="218">
        <v>99.4</v>
      </c>
    </row>
    <row r="1438" spans="1:2" x14ac:dyDescent="0.2">
      <c r="A1438" s="43" t="s">
        <v>611</v>
      </c>
      <c r="B1438" s="219">
        <v>100</v>
      </c>
    </row>
    <row r="1439" spans="1:2" x14ac:dyDescent="0.2">
      <c r="A1439" s="118" t="s">
        <v>227</v>
      </c>
      <c r="B1439" s="30"/>
    </row>
    <row r="1440" spans="1:2" x14ac:dyDescent="0.2">
      <c r="A1440" s="43" t="s">
        <v>612</v>
      </c>
      <c r="B1440" s="44">
        <v>23595</v>
      </c>
    </row>
    <row r="1441" spans="1:2" x14ac:dyDescent="0.2">
      <c r="A1441" s="43" t="s">
        <v>611</v>
      </c>
      <c r="B1441" s="44">
        <v>23372</v>
      </c>
    </row>
    <row r="1442" spans="1:2" x14ac:dyDescent="0.2">
      <c r="A1442" s="43" t="s">
        <v>620</v>
      </c>
      <c r="B1442" s="30"/>
    </row>
    <row r="1443" spans="1:2" x14ac:dyDescent="0.2">
      <c r="A1443" s="201" t="s">
        <v>41</v>
      </c>
      <c r="B1443" s="43"/>
    </row>
    <row r="1444" spans="1:2" x14ac:dyDescent="0.2">
      <c r="A1444" s="43" t="s">
        <v>612</v>
      </c>
      <c r="B1444" s="43">
        <v>48</v>
      </c>
    </row>
    <row r="1445" spans="1:2" x14ac:dyDescent="0.2">
      <c r="A1445" s="43" t="s">
        <v>611</v>
      </c>
      <c r="B1445" s="43">
        <v>47</v>
      </c>
    </row>
    <row r="1446" spans="1:2" x14ac:dyDescent="0.2">
      <c r="A1446" s="201" t="s">
        <v>608</v>
      </c>
      <c r="B1446" s="43"/>
    </row>
    <row r="1447" spans="1:2" x14ac:dyDescent="0.2">
      <c r="A1447" s="43" t="s">
        <v>612</v>
      </c>
      <c r="B1447" s="44">
        <v>2426</v>
      </c>
    </row>
    <row r="1448" spans="1:2" x14ac:dyDescent="0.2">
      <c r="A1448" s="43" t="s">
        <v>611</v>
      </c>
      <c r="B1448" s="44">
        <v>2423</v>
      </c>
    </row>
    <row r="1449" spans="1:2" x14ac:dyDescent="0.2">
      <c r="A1449" s="201" t="s">
        <v>1015</v>
      </c>
      <c r="B1449" s="44"/>
    </row>
    <row r="1450" spans="1:2" x14ac:dyDescent="0.2">
      <c r="A1450" s="43" t="s">
        <v>612</v>
      </c>
      <c r="B1450" s="218">
        <v>92.9</v>
      </c>
    </row>
    <row r="1451" spans="1:2" x14ac:dyDescent="0.2">
      <c r="A1451" s="43" t="s">
        <v>611</v>
      </c>
      <c r="B1451" s="218">
        <v>92.9</v>
      </c>
    </row>
    <row r="1452" spans="1:2" x14ac:dyDescent="0.2">
      <c r="A1452" s="118" t="s">
        <v>227</v>
      </c>
      <c r="B1452" s="30"/>
    </row>
    <row r="1453" spans="1:2" x14ac:dyDescent="0.2">
      <c r="A1453" s="43" t="s">
        <v>612</v>
      </c>
      <c r="B1453" s="44">
        <v>47658</v>
      </c>
    </row>
    <row r="1454" spans="1:2" x14ac:dyDescent="0.2">
      <c r="A1454" s="43" t="s">
        <v>611</v>
      </c>
      <c r="B1454" s="44">
        <v>47650</v>
      </c>
    </row>
    <row r="1455" spans="1:2" x14ac:dyDescent="0.2">
      <c r="A1455" s="43" t="s">
        <v>621</v>
      </c>
      <c r="B1455" s="44"/>
    </row>
    <row r="1456" spans="1:2" x14ac:dyDescent="0.2">
      <c r="A1456" s="201" t="s">
        <v>41</v>
      </c>
      <c r="B1456" s="44"/>
    </row>
    <row r="1457" spans="1:2" x14ac:dyDescent="0.2">
      <c r="A1457" s="43" t="s">
        <v>612</v>
      </c>
      <c r="B1457" s="43">
        <v>28</v>
      </c>
    </row>
    <row r="1458" spans="1:2" x14ac:dyDescent="0.2">
      <c r="A1458" s="43" t="s">
        <v>611</v>
      </c>
      <c r="B1458" s="44">
        <v>23</v>
      </c>
    </row>
    <row r="1459" spans="1:2" x14ac:dyDescent="0.2">
      <c r="A1459" s="201" t="s">
        <v>608</v>
      </c>
      <c r="B1459" s="43"/>
    </row>
    <row r="1460" spans="1:2" x14ac:dyDescent="0.2">
      <c r="A1460" s="43" t="s">
        <v>612</v>
      </c>
      <c r="B1460" s="44">
        <v>4495</v>
      </c>
    </row>
    <row r="1461" spans="1:2" x14ac:dyDescent="0.2">
      <c r="A1461" s="43" t="s">
        <v>611</v>
      </c>
      <c r="B1461" s="44">
        <v>3399</v>
      </c>
    </row>
    <row r="1462" spans="1:2" x14ac:dyDescent="0.2">
      <c r="A1462" s="201" t="s">
        <v>1015</v>
      </c>
      <c r="B1462" s="44"/>
    </row>
    <row r="1463" spans="1:2" x14ac:dyDescent="0.2">
      <c r="A1463" s="43" t="s">
        <v>612</v>
      </c>
      <c r="B1463" s="218">
        <v>45.3</v>
      </c>
    </row>
    <row r="1464" spans="1:2" x14ac:dyDescent="0.2">
      <c r="A1464" s="43" t="s">
        <v>611</v>
      </c>
      <c r="B1464" s="218">
        <v>70.400000000000006</v>
      </c>
    </row>
    <row r="1465" spans="1:2" x14ac:dyDescent="0.2">
      <c r="A1465" s="118" t="s">
        <v>227</v>
      </c>
      <c r="B1465" s="44"/>
    </row>
    <row r="1466" spans="1:2" x14ac:dyDescent="0.2">
      <c r="A1466" s="43" t="s">
        <v>612</v>
      </c>
      <c r="B1466" s="44">
        <v>37471</v>
      </c>
    </row>
    <row r="1467" spans="1:2" x14ac:dyDescent="0.2">
      <c r="A1467" s="43" t="s">
        <v>611</v>
      </c>
      <c r="B1467" s="44">
        <v>36569</v>
      </c>
    </row>
    <row r="1468" spans="1:2" x14ac:dyDescent="0.2">
      <c r="A1468" s="118" t="s">
        <v>622</v>
      </c>
      <c r="B1468" s="44"/>
    </row>
    <row r="1469" spans="1:2" x14ac:dyDescent="0.2">
      <c r="A1469" s="201" t="s">
        <v>41</v>
      </c>
      <c r="B1469" s="44"/>
    </row>
    <row r="1470" spans="1:2" x14ac:dyDescent="0.2">
      <c r="A1470" s="43" t="s">
        <v>612</v>
      </c>
      <c r="B1470" s="44">
        <v>26</v>
      </c>
    </row>
    <row r="1471" spans="1:2" x14ac:dyDescent="0.2">
      <c r="A1471" s="43" t="s">
        <v>611</v>
      </c>
      <c r="B1471" s="44">
        <v>18</v>
      </c>
    </row>
    <row r="1472" spans="1:2" x14ac:dyDescent="0.2">
      <c r="A1472" s="201" t="s">
        <v>608</v>
      </c>
      <c r="B1472" s="44"/>
    </row>
    <row r="1473" spans="1:2" x14ac:dyDescent="0.2">
      <c r="A1473" s="43" t="s">
        <v>612</v>
      </c>
      <c r="B1473" s="44">
        <v>1434</v>
      </c>
    </row>
    <row r="1474" spans="1:2" x14ac:dyDescent="0.2">
      <c r="A1474" s="43" t="s">
        <v>611</v>
      </c>
      <c r="B1474" s="44">
        <v>1356</v>
      </c>
    </row>
    <row r="1475" spans="1:2" x14ac:dyDescent="0.2">
      <c r="A1475" s="118" t="s">
        <v>227</v>
      </c>
      <c r="B1475" s="44"/>
    </row>
    <row r="1476" spans="1:2" x14ac:dyDescent="0.2">
      <c r="A1476" s="43" t="s">
        <v>612</v>
      </c>
      <c r="B1476" s="44">
        <v>5197</v>
      </c>
    </row>
    <row r="1477" spans="1:2" x14ac:dyDescent="0.2">
      <c r="A1477" s="121" t="s">
        <v>611</v>
      </c>
      <c r="B1477" s="117">
        <v>4763</v>
      </c>
    </row>
    <row r="1478" spans="1:2" x14ac:dyDescent="0.2">
      <c r="A1478" s="30"/>
      <c r="B1478" s="30"/>
    </row>
    <row r="1479" spans="1:2" x14ac:dyDescent="0.2">
      <c r="A1479" s="8" t="s">
        <v>1008</v>
      </c>
      <c r="B1479" s="30"/>
    </row>
    <row r="1480" spans="1:2" s="30" customFormat="1" x14ac:dyDescent="0.2">
      <c r="A1480" s="8"/>
    </row>
    <row r="1481" spans="1:2" s="30" customFormat="1" x14ac:dyDescent="0.2">
      <c r="A1481" s="8"/>
    </row>
    <row r="1482" spans="1:2" s="30" customFormat="1" x14ac:dyDescent="0.2">
      <c r="A1482" s="8"/>
    </row>
    <row r="1483" spans="1:2" s="30" customFormat="1" ht="51" customHeight="1" x14ac:dyDescent="0.25">
      <c r="A1483" s="327" t="s">
        <v>1182</v>
      </c>
      <c r="B1483" s="321"/>
    </row>
    <row r="1484" spans="1:2" x14ac:dyDescent="0.2">
      <c r="A1484" s="56"/>
      <c r="B1484" s="239">
        <v>1957</v>
      </c>
    </row>
    <row r="1485" spans="1:2" x14ac:dyDescent="0.2">
      <c r="A1485" s="211" t="s">
        <v>627</v>
      </c>
      <c r="B1485" s="80"/>
    </row>
    <row r="1486" spans="1:2" x14ac:dyDescent="0.2">
      <c r="A1486" s="209" t="s">
        <v>357</v>
      </c>
      <c r="B1486" s="80"/>
    </row>
    <row r="1487" spans="1:2" x14ac:dyDescent="0.2">
      <c r="A1487" s="114" t="s">
        <v>41</v>
      </c>
      <c r="B1487" s="30"/>
    </row>
    <row r="1488" spans="1:2" x14ac:dyDescent="0.2">
      <c r="A1488" s="100" t="s">
        <v>612</v>
      </c>
      <c r="B1488" s="71">
        <v>114</v>
      </c>
    </row>
    <row r="1489" spans="1:2" x14ac:dyDescent="0.2">
      <c r="A1489" s="100" t="s">
        <v>611</v>
      </c>
      <c r="B1489" s="71">
        <v>96</v>
      </c>
    </row>
    <row r="1490" spans="1:2" x14ac:dyDescent="0.2">
      <c r="A1490" s="114" t="s">
        <v>608</v>
      </c>
      <c r="B1490" s="71"/>
    </row>
    <row r="1491" spans="1:2" x14ac:dyDescent="0.2">
      <c r="A1491" s="100" t="s">
        <v>612</v>
      </c>
      <c r="B1491" s="71">
        <v>11501</v>
      </c>
    </row>
    <row r="1492" spans="1:2" x14ac:dyDescent="0.2">
      <c r="A1492" s="100" t="s">
        <v>611</v>
      </c>
      <c r="B1492" s="71">
        <v>10278</v>
      </c>
    </row>
    <row r="1493" spans="1:2" x14ac:dyDescent="0.2">
      <c r="A1493" s="114" t="s">
        <v>227</v>
      </c>
      <c r="B1493" s="71"/>
    </row>
    <row r="1494" spans="1:2" x14ac:dyDescent="0.2">
      <c r="A1494" s="100" t="s">
        <v>612</v>
      </c>
      <c r="B1494" s="71">
        <v>113921</v>
      </c>
    </row>
    <row r="1495" spans="1:2" x14ac:dyDescent="0.2">
      <c r="A1495" s="100" t="s">
        <v>611</v>
      </c>
      <c r="B1495" s="71">
        <v>112354</v>
      </c>
    </row>
    <row r="1496" spans="1:2" x14ac:dyDescent="0.2">
      <c r="A1496" s="210" t="s">
        <v>624</v>
      </c>
      <c r="B1496" s="71"/>
    </row>
    <row r="1497" spans="1:2" x14ac:dyDescent="0.2">
      <c r="A1497" s="114" t="s">
        <v>41</v>
      </c>
      <c r="B1497" s="71"/>
    </row>
    <row r="1498" spans="1:2" x14ac:dyDescent="0.2">
      <c r="A1498" s="100" t="s">
        <v>612</v>
      </c>
      <c r="B1498" s="71">
        <v>24</v>
      </c>
    </row>
    <row r="1499" spans="1:2" x14ac:dyDescent="0.2">
      <c r="A1499" s="100" t="s">
        <v>611</v>
      </c>
      <c r="B1499" s="71">
        <v>19</v>
      </c>
    </row>
    <row r="1500" spans="1:2" x14ac:dyDescent="0.2">
      <c r="A1500" s="114" t="s">
        <v>608</v>
      </c>
      <c r="B1500" s="71"/>
    </row>
    <row r="1501" spans="1:2" x14ac:dyDescent="0.2">
      <c r="A1501" s="100" t="s">
        <v>612</v>
      </c>
      <c r="B1501" s="71">
        <v>4843</v>
      </c>
    </row>
    <row r="1502" spans="1:2" x14ac:dyDescent="0.2">
      <c r="A1502" s="100" t="s">
        <v>611</v>
      </c>
      <c r="B1502" s="71">
        <v>4155</v>
      </c>
    </row>
    <row r="1503" spans="1:2" x14ac:dyDescent="0.2">
      <c r="A1503" s="114" t="s">
        <v>227</v>
      </c>
      <c r="B1503" s="80"/>
    </row>
    <row r="1504" spans="1:2" x14ac:dyDescent="0.2">
      <c r="A1504" s="115" t="s">
        <v>424</v>
      </c>
      <c r="B1504" s="80">
        <v>25036</v>
      </c>
    </row>
    <row r="1505" spans="1:2" x14ac:dyDescent="0.2">
      <c r="A1505" s="115" t="s">
        <v>425</v>
      </c>
      <c r="B1505" s="80">
        <v>24068</v>
      </c>
    </row>
    <row r="1506" spans="1:2" x14ac:dyDescent="0.2">
      <c r="A1506" s="210" t="s">
        <v>625</v>
      </c>
      <c r="B1506" s="64"/>
    </row>
    <row r="1507" spans="1:2" x14ac:dyDescent="0.2">
      <c r="A1507" s="114" t="s">
        <v>41</v>
      </c>
      <c r="B1507" s="64"/>
    </row>
    <row r="1508" spans="1:2" x14ac:dyDescent="0.2">
      <c r="A1508" s="100" t="s">
        <v>612</v>
      </c>
      <c r="B1508" s="80">
        <v>5</v>
      </c>
    </row>
    <row r="1509" spans="1:2" x14ac:dyDescent="0.2">
      <c r="A1509" s="100" t="s">
        <v>611</v>
      </c>
      <c r="B1509" s="80">
        <v>4</v>
      </c>
    </row>
    <row r="1510" spans="1:2" x14ac:dyDescent="0.2">
      <c r="A1510" s="114" t="s">
        <v>608</v>
      </c>
      <c r="B1510" s="80"/>
    </row>
    <row r="1511" spans="1:2" x14ac:dyDescent="0.2">
      <c r="A1511" s="100" t="s">
        <v>612</v>
      </c>
      <c r="B1511" s="80">
        <v>1974</v>
      </c>
    </row>
    <row r="1512" spans="1:2" x14ac:dyDescent="0.2">
      <c r="A1512" s="100" t="s">
        <v>611</v>
      </c>
      <c r="B1512" s="80">
        <v>1954</v>
      </c>
    </row>
    <row r="1513" spans="1:2" x14ac:dyDescent="0.2">
      <c r="A1513" s="114" t="s">
        <v>227</v>
      </c>
      <c r="B1513" s="80"/>
    </row>
    <row r="1514" spans="1:2" x14ac:dyDescent="0.2">
      <c r="A1514" s="100" t="s">
        <v>612</v>
      </c>
      <c r="B1514" s="80">
        <v>19570</v>
      </c>
    </row>
    <row r="1515" spans="1:2" x14ac:dyDescent="0.2">
      <c r="A1515" s="100" t="s">
        <v>611</v>
      </c>
      <c r="B1515" s="80">
        <v>19524</v>
      </c>
    </row>
    <row r="1516" spans="1:2" x14ac:dyDescent="0.2">
      <c r="A1516" s="210" t="s">
        <v>626</v>
      </c>
      <c r="B1516" s="80"/>
    </row>
    <row r="1517" spans="1:2" x14ac:dyDescent="0.2">
      <c r="A1517" s="114" t="s">
        <v>41</v>
      </c>
      <c r="B1517" s="80"/>
    </row>
    <row r="1518" spans="1:2" x14ac:dyDescent="0.2">
      <c r="A1518" s="100" t="s">
        <v>612</v>
      </c>
      <c r="B1518" s="80">
        <v>9</v>
      </c>
    </row>
    <row r="1519" spans="1:2" x14ac:dyDescent="0.2">
      <c r="A1519" s="100" t="s">
        <v>611</v>
      </c>
      <c r="B1519" s="80">
        <v>5</v>
      </c>
    </row>
    <row r="1520" spans="1:2" x14ac:dyDescent="0.2">
      <c r="A1520" s="114" t="s">
        <v>608</v>
      </c>
      <c r="B1520" s="116"/>
    </row>
    <row r="1521" spans="1:2" x14ac:dyDescent="0.2">
      <c r="A1521" s="100" t="s">
        <v>612</v>
      </c>
      <c r="B1521" s="116">
        <v>172</v>
      </c>
    </row>
    <row r="1522" spans="1:2" x14ac:dyDescent="0.2">
      <c r="A1522" s="100" t="s">
        <v>611</v>
      </c>
      <c r="B1522" s="116">
        <v>128</v>
      </c>
    </row>
    <row r="1523" spans="1:2" x14ac:dyDescent="0.2">
      <c r="A1523" s="114" t="s">
        <v>227</v>
      </c>
      <c r="B1523" s="80"/>
    </row>
    <row r="1524" spans="1:2" x14ac:dyDescent="0.2">
      <c r="A1524" s="100" t="s">
        <v>612</v>
      </c>
      <c r="B1524" s="116">
        <v>9190</v>
      </c>
    </row>
    <row r="1525" spans="1:2" x14ac:dyDescent="0.2">
      <c r="A1525" s="100" t="s">
        <v>611</v>
      </c>
      <c r="B1525" s="116">
        <v>9026</v>
      </c>
    </row>
    <row r="1526" spans="1:2" x14ac:dyDescent="0.2">
      <c r="A1526" s="210" t="s">
        <v>499</v>
      </c>
      <c r="B1526" s="80"/>
    </row>
    <row r="1527" spans="1:2" x14ac:dyDescent="0.2">
      <c r="A1527" s="114" t="s">
        <v>41</v>
      </c>
      <c r="B1527" s="80"/>
    </row>
    <row r="1528" spans="1:2" x14ac:dyDescent="0.2">
      <c r="A1528" s="100" t="s">
        <v>612</v>
      </c>
      <c r="B1528" s="80">
        <v>76</v>
      </c>
    </row>
    <row r="1529" spans="1:2" x14ac:dyDescent="0.2">
      <c r="A1529" s="100" t="s">
        <v>611</v>
      </c>
      <c r="B1529" s="103">
        <v>68</v>
      </c>
    </row>
    <row r="1530" spans="1:2" x14ac:dyDescent="0.2">
      <c r="A1530" s="114" t="s">
        <v>608</v>
      </c>
      <c r="B1530" s="103"/>
    </row>
    <row r="1531" spans="1:2" x14ac:dyDescent="0.2">
      <c r="A1531" s="100" t="s">
        <v>612</v>
      </c>
      <c r="B1531" s="66">
        <v>4512</v>
      </c>
    </row>
    <row r="1532" spans="1:2" x14ac:dyDescent="0.2">
      <c r="A1532" s="100" t="s">
        <v>611</v>
      </c>
      <c r="B1532" s="66">
        <v>4041</v>
      </c>
    </row>
    <row r="1533" spans="1:2" x14ac:dyDescent="0.2">
      <c r="A1533" s="114" t="s">
        <v>227</v>
      </c>
      <c r="B1533" s="30"/>
    </row>
    <row r="1534" spans="1:2" x14ac:dyDescent="0.2">
      <c r="A1534" s="100" t="s">
        <v>612</v>
      </c>
      <c r="B1534" s="66">
        <v>60125</v>
      </c>
    </row>
    <row r="1535" spans="1:2" x14ac:dyDescent="0.2">
      <c r="A1535" s="149" t="s">
        <v>611</v>
      </c>
      <c r="B1535" s="109">
        <v>59736</v>
      </c>
    </row>
    <row r="1536" spans="1:2" x14ac:dyDescent="0.2">
      <c r="A1536" s="30"/>
      <c r="B1536" s="30"/>
    </row>
    <row r="1537" spans="1:2" x14ac:dyDescent="0.2">
      <c r="A1537" s="8" t="s">
        <v>1008</v>
      </c>
      <c r="B1537" s="30"/>
    </row>
    <row r="1538" spans="1:2" s="30" customFormat="1" x14ac:dyDescent="0.2">
      <c r="A1538" s="8"/>
    </row>
    <row r="1539" spans="1:2" s="30" customFormat="1" x14ac:dyDescent="0.2">
      <c r="A1539" s="8"/>
    </row>
    <row r="1540" spans="1:2" s="30" customFormat="1" x14ac:dyDescent="0.2">
      <c r="A1540" s="8"/>
    </row>
    <row r="1541" spans="1:2" s="30" customFormat="1" ht="32.25" customHeight="1" x14ac:dyDescent="0.25">
      <c r="A1541" s="314" t="s">
        <v>1191</v>
      </c>
      <c r="B1541" s="315"/>
    </row>
    <row r="1542" spans="1:2" x14ac:dyDescent="0.2">
      <c r="A1542" s="56"/>
      <c r="B1542" s="239">
        <v>1957</v>
      </c>
    </row>
    <row r="1543" spans="1:2" s="30" customFormat="1" x14ac:dyDescent="0.2">
      <c r="A1543" s="87" t="s">
        <v>1119</v>
      </c>
    </row>
    <row r="1544" spans="1:2" x14ac:dyDescent="0.2">
      <c r="A1544" s="43" t="s">
        <v>917</v>
      </c>
      <c r="B1544" s="30"/>
    </row>
    <row r="1545" spans="1:2" x14ac:dyDescent="0.2">
      <c r="A1545" s="100" t="s">
        <v>918</v>
      </c>
      <c r="B1545" s="66">
        <v>3025</v>
      </c>
    </row>
    <row r="1546" spans="1:2" x14ac:dyDescent="0.2">
      <c r="A1546" s="100" t="s">
        <v>919</v>
      </c>
      <c r="B1546" s="66">
        <v>920</v>
      </c>
    </row>
    <row r="1547" spans="1:2" x14ac:dyDescent="0.2">
      <c r="A1547" s="100" t="s">
        <v>920</v>
      </c>
      <c r="B1547" s="66">
        <v>136</v>
      </c>
    </row>
    <row r="1548" spans="1:2" x14ac:dyDescent="0.2">
      <c r="A1548" s="100" t="s">
        <v>921</v>
      </c>
      <c r="B1548" s="66">
        <v>6</v>
      </c>
    </row>
    <row r="1549" spans="1:2" x14ac:dyDescent="0.2">
      <c r="A1549" s="100" t="s">
        <v>922</v>
      </c>
      <c r="B1549" s="66">
        <v>10</v>
      </c>
    </row>
    <row r="1550" spans="1:2" x14ac:dyDescent="0.2">
      <c r="A1550" s="100" t="s">
        <v>923</v>
      </c>
      <c r="B1550" s="66">
        <v>814</v>
      </c>
    </row>
    <row r="1551" spans="1:2" x14ac:dyDescent="0.2">
      <c r="A1551" s="100" t="s">
        <v>385</v>
      </c>
      <c r="B1551" s="66">
        <v>15</v>
      </c>
    </row>
    <row r="1552" spans="1:2" x14ac:dyDescent="0.2">
      <c r="A1552" s="100" t="s">
        <v>386</v>
      </c>
      <c r="B1552" s="66">
        <v>160</v>
      </c>
    </row>
    <row r="1553" spans="1:2" x14ac:dyDescent="0.2">
      <c r="A1553" s="100" t="s">
        <v>924</v>
      </c>
      <c r="B1553" s="66">
        <v>7</v>
      </c>
    </row>
    <row r="1554" spans="1:2" x14ac:dyDescent="0.2">
      <c r="A1554" s="100" t="s">
        <v>393</v>
      </c>
      <c r="B1554" s="66">
        <v>147</v>
      </c>
    </row>
    <row r="1555" spans="1:2" x14ac:dyDescent="0.2">
      <c r="A1555" s="100" t="s">
        <v>925</v>
      </c>
      <c r="B1555" s="66">
        <v>6</v>
      </c>
    </row>
    <row r="1556" spans="1:2" x14ac:dyDescent="0.2">
      <c r="A1556" s="100" t="s">
        <v>926</v>
      </c>
      <c r="B1556" s="66">
        <v>7</v>
      </c>
    </row>
    <row r="1557" spans="1:2" x14ac:dyDescent="0.2">
      <c r="A1557" s="100" t="s">
        <v>389</v>
      </c>
      <c r="B1557" s="66">
        <v>14</v>
      </c>
    </row>
    <row r="1558" spans="1:2" x14ac:dyDescent="0.2">
      <c r="A1558" s="100" t="s">
        <v>927</v>
      </c>
      <c r="B1558" s="66">
        <v>329</v>
      </c>
    </row>
    <row r="1559" spans="1:2" x14ac:dyDescent="0.2">
      <c r="A1559" s="100" t="s">
        <v>928</v>
      </c>
      <c r="B1559" s="66">
        <v>1632</v>
      </c>
    </row>
    <row r="1560" spans="1:2" x14ac:dyDescent="0.2">
      <c r="A1560" s="100" t="s">
        <v>929</v>
      </c>
      <c r="B1560" s="66">
        <v>2529</v>
      </c>
    </row>
    <row r="1561" spans="1:2" x14ac:dyDescent="0.2">
      <c r="A1561" s="100" t="s">
        <v>930</v>
      </c>
      <c r="B1561" s="66">
        <v>3752</v>
      </c>
    </row>
    <row r="1562" spans="1:2" x14ac:dyDescent="0.2">
      <c r="A1562" s="100" t="s">
        <v>931</v>
      </c>
      <c r="B1562" s="66">
        <v>200</v>
      </c>
    </row>
    <row r="1563" spans="1:2" x14ac:dyDescent="0.2">
      <c r="A1563" s="100" t="s">
        <v>932</v>
      </c>
      <c r="B1563" s="66">
        <v>283</v>
      </c>
    </row>
    <row r="1564" spans="1:2" x14ac:dyDescent="0.2">
      <c r="A1564" s="84" t="s">
        <v>933</v>
      </c>
      <c r="B1564" s="66">
        <v>205</v>
      </c>
    </row>
    <row r="1565" spans="1:2" x14ac:dyDescent="0.2">
      <c r="A1565" s="84" t="s">
        <v>934</v>
      </c>
      <c r="B1565" s="66">
        <v>95</v>
      </c>
    </row>
    <row r="1566" spans="1:2" x14ac:dyDescent="0.2">
      <c r="A1566" s="84" t="s">
        <v>935</v>
      </c>
      <c r="B1566" s="66">
        <v>255</v>
      </c>
    </row>
    <row r="1567" spans="1:2" x14ac:dyDescent="0.2">
      <c r="A1567" s="84" t="s">
        <v>936</v>
      </c>
      <c r="B1567" s="66">
        <v>141</v>
      </c>
    </row>
    <row r="1568" spans="1:2" x14ac:dyDescent="0.2">
      <c r="A1568" s="84" t="s">
        <v>937</v>
      </c>
      <c r="B1568" s="66">
        <v>256</v>
      </c>
    </row>
    <row r="1569" spans="1:2" x14ac:dyDescent="0.2">
      <c r="A1569" s="84" t="s">
        <v>938</v>
      </c>
      <c r="B1569" s="66">
        <v>2748</v>
      </c>
    </row>
    <row r="1570" spans="1:2" x14ac:dyDescent="0.2">
      <c r="A1570" s="84" t="s">
        <v>939</v>
      </c>
      <c r="B1570" s="66">
        <v>1089</v>
      </c>
    </row>
    <row r="1571" spans="1:2" x14ac:dyDescent="0.2">
      <c r="A1571" s="84" t="s">
        <v>940</v>
      </c>
      <c r="B1571" s="66">
        <v>86</v>
      </c>
    </row>
    <row r="1572" spans="1:2" x14ac:dyDescent="0.2">
      <c r="A1572" s="84" t="s">
        <v>941</v>
      </c>
      <c r="B1572" s="66">
        <v>907</v>
      </c>
    </row>
    <row r="1573" spans="1:2" x14ac:dyDescent="0.2">
      <c r="A1573" s="84" t="s">
        <v>942</v>
      </c>
      <c r="B1573" s="66">
        <v>147</v>
      </c>
    </row>
    <row r="1574" spans="1:2" x14ac:dyDescent="0.2">
      <c r="A1574" s="84" t="s">
        <v>943</v>
      </c>
      <c r="B1574" s="66">
        <v>114</v>
      </c>
    </row>
    <row r="1575" spans="1:2" x14ac:dyDescent="0.2">
      <c r="A1575" s="84" t="s">
        <v>944</v>
      </c>
      <c r="B1575" s="29">
        <v>1086</v>
      </c>
    </row>
    <row r="1576" spans="1:2" x14ac:dyDescent="0.2">
      <c r="A1576" s="84" t="s">
        <v>945</v>
      </c>
      <c r="B1576" s="66">
        <v>45</v>
      </c>
    </row>
    <row r="1577" spans="1:2" x14ac:dyDescent="0.2">
      <c r="A1577" s="84" t="s">
        <v>946</v>
      </c>
      <c r="B1577" s="66">
        <v>2620</v>
      </c>
    </row>
    <row r="1578" spans="1:2" x14ac:dyDescent="0.2">
      <c r="A1578" s="84" t="s">
        <v>947</v>
      </c>
      <c r="B1578" s="66">
        <v>1358</v>
      </c>
    </row>
    <row r="1579" spans="1:2" x14ac:dyDescent="0.2">
      <c r="A1579" s="84" t="s">
        <v>948</v>
      </c>
      <c r="B1579" s="29">
        <v>372</v>
      </c>
    </row>
    <row r="1580" spans="1:2" x14ac:dyDescent="0.2">
      <c r="A1580" s="84" t="s">
        <v>949</v>
      </c>
      <c r="B1580" s="66">
        <v>397</v>
      </c>
    </row>
    <row r="1581" spans="1:2" x14ac:dyDescent="0.2">
      <c r="A1581" s="84" t="s">
        <v>950</v>
      </c>
      <c r="B1581" s="66">
        <v>10</v>
      </c>
    </row>
    <row r="1582" spans="1:2" x14ac:dyDescent="0.2">
      <c r="A1582" s="84" t="s">
        <v>951</v>
      </c>
      <c r="B1582" s="66">
        <v>1388</v>
      </c>
    </row>
    <row r="1583" spans="1:2" x14ac:dyDescent="0.2">
      <c r="A1583" s="84" t="s">
        <v>952</v>
      </c>
      <c r="B1583" s="66">
        <v>2399</v>
      </c>
    </row>
    <row r="1584" spans="1:2" x14ac:dyDescent="0.2">
      <c r="A1584" s="84" t="s">
        <v>953</v>
      </c>
      <c r="B1584" s="66">
        <v>8782</v>
      </c>
    </row>
    <row r="1585" spans="1:2" x14ac:dyDescent="0.2">
      <c r="A1585" s="84" t="s">
        <v>954</v>
      </c>
      <c r="B1585" s="66">
        <v>4904</v>
      </c>
    </row>
    <row r="1586" spans="1:2" x14ac:dyDescent="0.2">
      <c r="A1586" s="84" t="s">
        <v>955</v>
      </c>
      <c r="B1586" s="66">
        <v>321</v>
      </c>
    </row>
    <row r="1587" spans="1:2" x14ac:dyDescent="0.2">
      <c r="A1587" s="84" t="s">
        <v>956</v>
      </c>
      <c r="B1587" s="66">
        <v>35</v>
      </c>
    </row>
    <row r="1588" spans="1:2" x14ac:dyDescent="0.2">
      <c r="A1588" s="84" t="s">
        <v>957</v>
      </c>
      <c r="B1588" s="66">
        <v>1971</v>
      </c>
    </row>
    <row r="1589" spans="1:2" x14ac:dyDescent="0.2">
      <c r="A1589" s="84" t="s">
        <v>958</v>
      </c>
      <c r="B1589" s="29">
        <v>318</v>
      </c>
    </row>
    <row r="1590" spans="1:2" x14ac:dyDescent="0.2">
      <c r="A1590" s="84" t="s">
        <v>959</v>
      </c>
      <c r="B1590" s="66">
        <v>1310</v>
      </c>
    </row>
    <row r="1591" spans="1:2" x14ac:dyDescent="0.2">
      <c r="A1591" s="84" t="s">
        <v>960</v>
      </c>
      <c r="B1591" s="66">
        <v>5684</v>
      </c>
    </row>
    <row r="1592" spans="1:2" x14ac:dyDescent="0.2">
      <c r="A1592" s="84" t="s">
        <v>961</v>
      </c>
      <c r="B1592" s="66">
        <v>25474</v>
      </c>
    </row>
    <row r="1593" spans="1:2" x14ac:dyDescent="0.2">
      <c r="A1593" s="84" t="s">
        <v>962</v>
      </c>
      <c r="B1593" s="66">
        <v>5809</v>
      </c>
    </row>
    <row r="1594" spans="1:2" x14ac:dyDescent="0.2">
      <c r="A1594" s="84" t="s">
        <v>963</v>
      </c>
      <c r="B1594" s="66">
        <v>683</v>
      </c>
    </row>
    <row r="1595" spans="1:2" x14ac:dyDescent="0.2">
      <c r="A1595" s="84" t="s">
        <v>964</v>
      </c>
      <c r="B1595" s="66">
        <v>1472</v>
      </c>
    </row>
    <row r="1596" spans="1:2" x14ac:dyDescent="0.2">
      <c r="A1596" s="84" t="s">
        <v>1047</v>
      </c>
      <c r="B1596" s="66">
        <v>777</v>
      </c>
    </row>
    <row r="1597" spans="1:2" x14ac:dyDescent="0.2">
      <c r="A1597" s="84" t="s">
        <v>965</v>
      </c>
      <c r="B1597" s="66">
        <v>1831</v>
      </c>
    </row>
    <row r="1598" spans="1:2" x14ac:dyDescent="0.2">
      <c r="A1598" s="84" t="s">
        <v>966</v>
      </c>
      <c r="B1598" s="66">
        <v>1381</v>
      </c>
    </row>
    <row r="1599" spans="1:2" x14ac:dyDescent="0.2">
      <c r="A1599" s="84" t="s">
        <v>967</v>
      </c>
      <c r="B1599" s="66">
        <v>10265</v>
      </c>
    </row>
    <row r="1600" spans="1:2" x14ac:dyDescent="0.2">
      <c r="A1600" s="84" t="s">
        <v>968</v>
      </c>
      <c r="B1600" s="66">
        <v>2360</v>
      </c>
    </row>
    <row r="1601" spans="1:2" x14ac:dyDescent="0.2">
      <c r="A1601" s="84" t="s">
        <v>969</v>
      </c>
      <c r="B1601" s="66">
        <v>8337</v>
      </c>
    </row>
    <row r="1602" spans="1:2" x14ac:dyDescent="0.2">
      <c r="A1602" s="84" t="s">
        <v>970</v>
      </c>
      <c r="B1602" s="66">
        <v>589</v>
      </c>
    </row>
    <row r="1603" spans="1:2" x14ac:dyDescent="0.2">
      <c r="A1603" s="84" t="s">
        <v>971</v>
      </c>
      <c r="B1603" s="66">
        <f>SUM(B1545:B1602)</f>
        <v>112013</v>
      </c>
    </row>
    <row r="1604" spans="1:2" x14ac:dyDescent="0.2">
      <c r="A1604" s="222" t="s">
        <v>972</v>
      </c>
      <c r="B1604" s="66"/>
    </row>
    <row r="1605" spans="1:2" x14ac:dyDescent="0.2">
      <c r="A1605" s="223" t="s">
        <v>973</v>
      </c>
      <c r="B1605" s="66">
        <v>347</v>
      </c>
    </row>
    <row r="1606" spans="1:2" x14ac:dyDescent="0.2">
      <c r="A1606" s="223" t="s">
        <v>974</v>
      </c>
      <c r="B1606" s="66">
        <v>1561</v>
      </c>
    </row>
    <row r="1607" spans="1:2" x14ac:dyDescent="0.2">
      <c r="A1607" s="208" t="s">
        <v>975</v>
      </c>
      <c r="B1607" s="80">
        <f>B1603+B1605+B1606</f>
        <v>113921</v>
      </c>
    </row>
    <row r="1608" spans="1:2" x14ac:dyDescent="0.2">
      <c r="A1608" s="30"/>
      <c r="B1608" s="30"/>
    </row>
    <row r="1609" spans="1:2" x14ac:dyDescent="0.2">
      <c r="A1609" s="224" t="s">
        <v>1064</v>
      </c>
      <c r="B1609" s="30"/>
    </row>
    <row r="1610" spans="1:2" x14ac:dyDescent="0.2">
      <c r="A1610" s="43" t="s">
        <v>917</v>
      </c>
      <c r="B1610" s="30"/>
    </row>
    <row r="1611" spans="1:2" x14ac:dyDescent="0.2">
      <c r="A1611" s="100" t="s">
        <v>918</v>
      </c>
      <c r="B1611" s="66">
        <v>2126</v>
      </c>
    </row>
    <row r="1612" spans="1:2" x14ac:dyDescent="0.2">
      <c r="A1612" s="100" t="s">
        <v>919</v>
      </c>
      <c r="B1612" s="66">
        <v>917</v>
      </c>
    </row>
    <row r="1613" spans="1:2" x14ac:dyDescent="0.2">
      <c r="A1613" s="100" t="s">
        <v>920</v>
      </c>
      <c r="B1613" s="66">
        <v>136</v>
      </c>
    </row>
    <row r="1614" spans="1:2" x14ac:dyDescent="0.2">
      <c r="A1614" s="100" t="s">
        <v>921</v>
      </c>
      <c r="B1614" s="66">
        <v>5</v>
      </c>
    </row>
    <row r="1615" spans="1:2" x14ac:dyDescent="0.2">
      <c r="A1615" s="100" t="s">
        <v>922</v>
      </c>
      <c r="B1615" s="66">
        <v>10</v>
      </c>
    </row>
    <row r="1616" spans="1:2" x14ac:dyDescent="0.2">
      <c r="A1616" s="100" t="s">
        <v>923</v>
      </c>
      <c r="B1616" s="66">
        <v>813</v>
      </c>
    </row>
    <row r="1617" spans="1:2" x14ac:dyDescent="0.2">
      <c r="A1617" s="100" t="s">
        <v>385</v>
      </c>
      <c r="B1617" s="66">
        <v>15</v>
      </c>
    </row>
    <row r="1618" spans="1:2" x14ac:dyDescent="0.2">
      <c r="A1618" s="100" t="s">
        <v>386</v>
      </c>
      <c r="B1618" s="66">
        <v>160</v>
      </c>
    </row>
    <row r="1619" spans="1:2" x14ac:dyDescent="0.2">
      <c r="A1619" s="100" t="s">
        <v>924</v>
      </c>
      <c r="B1619" s="66">
        <v>7</v>
      </c>
    </row>
    <row r="1620" spans="1:2" x14ac:dyDescent="0.2">
      <c r="A1620" s="100" t="s">
        <v>393</v>
      </c>
      <c r="B1620" s="66">
        <v>146</v>
      </c>
    </row>
    <row r="1621" spans="1:2" x14ac:dyDescent="0.2">
      <c r="A1621" s="100" t="s">
        <v>925</v>
      </c>
      <c r="B1621" s="66">
        <v>6</v>
      </c>
    </row>
    <row r="1622" spans="1:2" x14ac:dyDescent="0.2">
      <c r="A1622" s="100" t="s">
        <v>926</v>
      </c>
      <c r="B1622" s="66">
        <v>7</v>
      </c>
    </row>
    <row r="1623" spans="1:2" x14ac:dyDescent="0.2">
      <c r="A1623" s="100" t="s">
        <v>389</v>
      </c>
      <c r="B1623" s="66">
        <v>13</v>
      </c>
    </row>
    <row r="1624" spans="1:2" x14ac:dyDescent="0.2">
      <c r="A1624" s="100" t="s">
        <v>927</v>
      </c>
      <c r="B1624" s="66">
        <v>329</v>
      </c>
    </row>
    <row r="1625" spans="1:2" x14ac:dyDescent="0.2">
      <c r="A1625" s="100" t="s">
        <v>928</v>
      </c>
      <c r="B1625" s="66">
        <v>1631</v>
      </c>
    </row>
    <row r="1626" spans="1:2" x14ac:dyDescent="0.2">
      <c r="A1626" s="100" t="s">
        <v>929</v>
      </c>
      <c r="B1626" s="66">
        <v>2527</v>
      </c>
    </row>
    <row r="1627" spans="1:2" x14ac:dyDescent="0.2">
      <c r="A1627" s="100" t="s">
        <v>930</v>
      </c>
      <c r="B1627" s="66">
        <v>3750</v>
      </c>
    </row>
    <row r="1628" spans="1:2" x14ac:dyDescent="0.2">
      <c r="A1628" s="100" t="s">
        <v>931</v>
      </c>
      <c r="B1628" s="66">
        <v>198</v>
      </c>
    </row>
    <row r="1629" spans="1:2" x14ac:dyDescent="0.2">
      <c r="A1629" s="100" t="s">
        <v>932</v>
      </c>
      <c r="B1629" s="66">
        <v>283</v>
      </c>
    </row>
    <row r="1630" spans="1:2" x14ac:dyDescent="0.2">
      <c r="A1630" s="84" t="s">
        <v>933</v>
      </c>
      <c r="B1630" s="66">
        <v>205</v>
      </c>
    </row>
    <row r="1631" spans="1:2" x14ac:dyDescent="0.2">
      <c r="A1631" s="84" t="s">
        <v>934</v>
      </c>
      <c r="B1631" s="66">
        <v>77</v>
      </c>
    </row>
    <row r="1632" spans="1:2" x14ac:dyDescent="0.2">
      <c r="A1632" s="84" t="s">
        <v>935</v>
      </c>
      <c r="B1632" s="66">
        <v>255</v>
      </c>
    </row>
    <row r="1633" spans="1:2" x14ac:dyDescent="0.2">
      <c r="A1633" s="84" t="s">
        <v>936</v>
      </c>
      <c r="B1633" s="66">
        <v>139</v>
      </c>
    </row>
    <row r="1634" spans="1:2" x14ac:dyDescent="0.2">
      <c r="A1634" s="84" t="s">
        <v>937</v>
      </c>
      <c r="B1634" s="66">
        <v>241</v>
      </c>
    </row>
    <row r="1635" spans="1:2" x14ac:dyDescent="0.2">
      <c r="A1635" s="84" t="s">
        <v>938</v>
      </c>
      <c r="B1635" s="66">
        <v>2747</v>
      </c>
    </row>
    <row r="1636" spans="1:2" x14ac:dyDescent="0.2">
      <c r="A1636" s="84" t="s">
        <v>939</v>
      </c>
      <c r="B1636" s="66">
        <v>1089</v>
      </c>
    </row>
    <row r="1637" spans="1:2" x14ac:dyDescent="0.2">
      <c r="A1637" s="84" t="s">
        <v>940</v>
      </c>
      <c r="B1637" s="66">
        <v>86</v>
      </c>
    </row>
    <row r="1638" spans="1:2" x14ac:dyDescent="0.2">
      <c r="A1638" s="84" t="s">
        <v>941</v>
      </c>
      <c r="B1638" s="66">
        <v>900</v>
      </c>
    </row>
    <row r="1639" spans="1:2" x14ac:dyDescent="0.2">
      <c r="A1639" s="84" t="s">
        <v>942</v>
      </c>
      <c r="B1639" s="66">
        <v>140</v>
      </c>
    </row>
    <row r="1640" spans="1:2" x14ac:dyDescent="0.2">
      <c r="A1640" s="84" t="s">
        <v>943</v>
      </c>
      <c r="B1640" s="66">
        <v>113</v>
      </c>
    </row>
    <row r="1641" spans="1:2" x14ac:dyDescent="0.2">
      <c r="A1641" s="84" t="s">
        <v>944</v>
      </c>
      <c r="B1641" s="29">
        <v>1085</v>
      </c>
    </row>
    <row r="1642" spans="1:2" x14ac:dyDescent="0.2">
      <c r="A1642" s="84" t="s">
        <v>945</v>
      </c>
      <c r="B1642" s="66">
        <v>43</v>
      </c>
    </row>
    <row r="1643" spans="1:2" x14ac:dyDescent="0.2">
      <c r="A1643" s="84" t="s">
        <v>946</v>
      </c>
      <c r="B1643" s="66">
        <v>2616</v>
      </c>
    </row>
    <row r="1644" spans="1:2" x14ac:dyDescent="0.2">
      <c r="A1644" s="84" t="s">
        <v>947</v>
      </c>
      <c r="B1644" s="66">
        <v>1182</v>
      </c>
    </row>
    <row r="1645" spans="1:2" x14ac:dyDescent="0.2">
      <c r="A1645" s="84" t="s">
        <v>948</v>
      </c>
      <c r="B1645" s="29">
        <v>364</v>
      </c>
    </row>
    <row r="1646" spans="1:2" x14ac:dyDescent="0.2">
      <c r="A1646" s="84" t="s">
        <v>949</v>
      </c>
      <c r="B1646" s="66">
        <v>360</v>
      </c>
    </row>
    <row r="1647" spans="1:2" x14ac:dyDescent="0.2">
      <c r="A1647" s="84" t="s">
        <v>950</v>
      </c>
      <c r="B1647" s="66">
        <v>10</v>
      </c>
    </row>
    <row r="1648" spans="1:2" x14ac:dyDescent="0.2">
      <c r="A1648" s="84" t="s">
        <v>951</v>
      </c>
      <c r="B1648" s="66">
        <v>1384</v>
      </c>
    </row>
    <row r="1649" spans="1:2" x14ac:dyDescent="0.2">
      <c r="A1649" s="84" t="s">
        <v>952</v>
      </c>
      <c r="B1649" s="66">
        <v>2351</v>
      </c>
    </row>
    <row r="1650" spans="1:2" x14ac:dyDescent="0.2">
      <c r="A1650" s="84" t="s">
        <v>953</v>
      </c>
      <c r="B1650" s="66">
        <v>8777</v>
      </c>
    </row>
    <row r="1651" spans="1:2" x14ac:dyDescent="0.2">
      <c r="A1651" s="84" t="s">
        <v>954</v>
      </c>
      <c r="B1651" s="66">
        <v>4901</v>
      </c>
    </row>
    <row r="1652" spans="1:2" x14ac:dyDescent="0.2">
      <c r="A1652" s="84" t="s">
        <v>955</v>
      </c>
      <c r="B1652" s="66">
        <v>290</v>
      </c>
    </row>
    <row r="1653" spans="1:2" x14ac:dyDescent="0.2">
      <c r="A1653" s="84" t="s">
        <v>956</v>
      </c>
      <c r="B1653" s="66">
        <v>34</v>
      </c>
    </row>
    <row r="1654" spans="1:2" x14ac:dyDescent="0.2">
      <c r="A1654" s="84" t="s">
        <v>957</v>
      </c>
      <c r="B1654" s="66">
        <v>1954</v>
      </c>
    </row>
    <row r="1655" spans="1:2" x14ac:dyDescent="0.2">
      <c r="A1655" s="84" t="s">
        <v>958</v>
      </c>
      <c r="B1655" s="29">
        <v>316</v>
      </c>
    </row>
    <row r="1656" spans="1:2" x14ac:dyDescent="0.2">
      <c r="A1656" s="84" t="s">
        <v>959</v>
      </c>
      <c r="B1656" s="66">
        <v>1309</v>
      </c>
    </row>
    <row r="1657" spans="1:2" x14ac:dyDescent="0.2">
      <c r="A1657" s="84" t="s">
        <v>960</v>
      </c>
      <c r="B1657" s="66">
        <v>5668</v>
      </c>
    </row>
    <row r="1658" spans="1:2" x14ac:dyDescent="0.2">
      <c r="A1658" s="84" t="s">
        <v>961</v>
      </c>
      <c r="B1658" s="66">
        <v>25357</v>
      </c>
    </row>
    <row r="1659" spans="1:2" x14ac:dyDescent="0.2">
      <c r="A1659" s="84" t="s">
        <v>962</v>
      </c>
      <c r="B1659" s="66">
        <v>5792</v>
      </c>
    </row>
    <row r="1660" spans="1:2" x14ac:dyDescent="0.2">
      <c r="A1660" s="84" t="s">
        <v>963</v>
      </c>
      <c r="B1660" s="66">
        <v>679</v>
      </c>
    </row>
    <row r="1661" spans="1:2" x14ac:dyDescent="0.2">
      <c r="A1661" s="84" t="s">
        <v>964</v>
      </c>
      <c r="B1661" s="66">
        <v>1471</v>
      </c>
    </row>
    <row r="1662" spans="1:2" x14ac:dyDescent="0.2">
      <c r="A1662" s="84" t="s">
        <v>1047</v>
      </c>
      <c r="B1662" s="66">
        <v>765</v>
      </c>
    </row>
    <row r="1663" spans="1:2" x14ac:dyDescent="0.2">
      <c r="A1663" s="84" t="s">
        <v>965</v>
      </c>
      <c r="B1663" s="66">
        <v>1830</v>
      </c>
    </row>
    <row r="1664" spans="1:2" x14ac:dyDescent="0.2">
      <c r="A1664" s="84" t="s">
        <v>966</v>
      </c>
      <c r="B1664" s="66">
        <v>1381</v>
      </c>
    </row>
    <row r="1665" spans="1:2" x14ac:dyDescent="0.2">
      <c r="A1665" s="84" t="s">
        <v>967</v>
      </c>
      <c r="B1665" s="66">
        <v>10189</v>
      </c>
    </row>
    <row r="1666" spans="1:2" x14ac:dyDescent="0.2">
      <c r="A1666" s="84" t="s">
        <v>968</v>
      </c>
      <c r="B1666" s="66">
        <v>2359</v>
      </c>
    </row>
    <row r="1667" spans="1:2" x14ac:dyDescent="0.2">
      <c r="A1667" s="84" t="s">
        <v>969</v>
      </c>
      <c r="B1667" s="66">
        <v>8319</v>
      </c>
    </row>
    <row r="1668" spans="1:2" x14ac:dyDescent="0.2">
      <c r="A1668" s="84" t="s">
        <v>970</v>
      </c>
      <c r="B1668" s="66">
        <v>589</v>
      </c>
    </row>
    <row r="1669" spans="1:2" x14ac:dyDescent="0.2">
      <c r="A1669" s="84" t="s">
        <v>971</v>
      </c>
      <c r="B1669" s="66">
        <f>SUM(B1611:B1668)</f>
        <v>110446</v>
      </c>
    </row>
    <row r="1670" spans="1:2" x14ac:dyDescent="0.2">
      <c r="A1670" s="222" t="s">
        <v>972</v>
      </c>
      <c r="B1670" s="66"/>
    </row>
    <row r="1671" spans="1:2" x14ac:dyDescent="0.2">
      <c r="A1671" s="223" t="s">
        <v>973</v>
      </c>
      <c r="B1671" s="66">
        <v>347</v>
      </c>
    </row>
    <row r="1672" spans="1:2" x14ac:dyDescent="0.2">
      <c r="A1672" s="223" t="s">
        <v>974</v>
      </c>
      <c r="B1672" s="66">
        <v>1561</v>
      </c>
    </row>
    <row r="1673" spans="1:2" x14ac:dyDescent="0.2">
      <c r="A1673" s="140" t="s">
        <v>975</v>
      </c>
      <c r="B1673" s="109">
        <f>B1669+B1671+B1672</f>
        <v>112354</v>
      </c>
    </row>
    <row r="1674" spans="1:2" x14ac:dyDescent="0.2">
      <c r="A1674" s="30"/>
      <c r="B1674" s="30"/>
    </row>
    <row r="1675" spans="1:2" x14ac:dyDescent="0.2">
      <c r="A1675" s="8" t="s">
        <v>1008</v>
      </c>
      <c r="B1675" s="30"/>
    </row>
    <row r="1676" spans="1:2" s="30" customFormat="1" x14ac:dyDescent="0.2">
      <c r="A1676" s="8"/>
    </row>
    <row r="1677" spans="1:2" s="30" customFormat="1" x14ac:dyDescent="0.2">
      <c r="A1677" s="8"/>
    </row>
    <row r="1678" spans="1:2" s="30" customFormat="1" x14ac:dyDescent="0.2">
      <c r="A1678" s="8"/>
    </row>
    <row r="1679" spans="1:2" s="30" customFormat="1" ht="33" customHeight="1" x14ac:dyDescent="0.25">
      <c r="A1679" s="330" t="s">
        <v>1192</v>
      </c>
      <c r="B1679" s="331"/>
    </row>
    <row r="1680" spans="1:2" s="30" customFormat="1" x14ac:dyDescent="0.2">
      <c r="A1680" s="56"/>
      <c r="B1680" s="239">
        <v>1957</v>
      </c>
    </row>
    <row r="1681" spans="1:2" x14ac:dyDescent="0.2">
      <c r="A1681" s="224" t="s">
        <v>1018</v>
      </c>
      <c r="B1681" s="30"/>
    </row>
    <row r="1682" spans="1:2" x14ac:dyDescent="0.2">
      <c r="A1682" s="84" t="s">
        <v>434</v>
      </c>
      <c r="B1682" s="66">
        <f>B1686+B1689+B1692+B1695+B1698+B1701+B1704+B1707+B1713+B1716+B1719+B1722</f>
        <v>11286</v>
      </c>
    </row>
    <row r="1683" spans="1:2" x14ac:dyDescent="0.2">
      <c r="A1683" s="84" t="s">
        <v>976</v>
      </c>
      <c r="B1683" s="66">
        <f>B1687+B1690+B1693+B1696+B1699+B1702+B1705+B1708+B1714+B1717+B1720+B1723</f>
        <v>11267</v>
      </c>
    </row>
    <row r="1684" spans="1:2" x14ac:dyDescent="0.2">
      <c r="A1684" s="30" t="s">
        <v>977</v>
      </c>
      <c r="B1684" s="66"/>
    </row>
    <row r="1685" spans="1:2" x14ac:dyDescent="0.2">
      <c r="A1685" s="82" t="s">
        <v>978</v>
      </c>
      <c r="B1685" s="66"/>
    </row>
    <row r="1686" spans="1:2" x14ac:dyDescent="0.2">
      <c r="A1686" s="84" t="s">
        <v>434</v>
      </c>
      <c r="B1686" s="66">
        <v>1464</v>
      </c>
    </row>
    <row r="1687" spans="1:2" x14ac:dyDescent="0.2">
      <c r="A1687" s="84" t="s">
        <v>976</v>
      </c>
      <c r="B1687" s="66">
        <v>1464</v>
      </c>
    </row>
    <row r="1688" spans="1:2" x14ac:dyDescent="0.2">
      <c r="A1688" s="82" t="s">
        <v>979</v>
      </c>
      <c r="B1688" s="66"/>
    </row>
    <row r="1689" spans="1:2" x14ac:dyDescent="0.2">
      <c r="A1689" s="84" t="s">
        <v>434</v>
      </c>
      <c r="B1689" s="66">
        <v>177</v>
      </c>
    </row>
    <row r="1690" spans="1:2" x14ac:dyDescent="0.2">
      <c r="A1690" s="84" t="s">
        <v>976</v>
      </c>
      <c r="B1690" s="66">
        <v>175</v>
      </c>
    </row>
    <row r="1691" spans="1:2" x14ac:dyDescent="0.2">
      <c r="A1691" s="82" t="s">
        <v>980</v>
      </c>
      <c r="B1691" s="66"/>
    </row>
    <row r="1692" spans="1:2" x14ac:dyDescent="0.2">
      <c r="A1692" s="84" t="s">
        <v>434</v>
      </c>
      <c r="B1692" s="66">
        <v>135</v>
      </c>
    </row>
    <row r="1693" spans="1:2" x14ac:dyDescent="0.2">
      <c r="A1693" s="84" t="s">
        <v>976</v>
      </c>
      <c r="B1693" s="66">
        <v>134</v>
      </c>
    </row>
    <row r="1694" spans="1:2" x14ac:dyDescent="0.2">
      <c r="A1694" s="82" t="s">
        <v>981</v>
      </c>
      <c r="B1694" s="66"/>
    </row>
    <row r="1695" spans="1:2" x14ac:dyDescent="0.2">
      <c r="A1695" s="84" t="s">
        <v>434</v>
      </c>
      <c r="B1695" s="66">
        <v>3674</v>
      </c>
    </row>
    <row r="1696" spans="1:2" x14ac:dyDescent="0.2">
      <c r="A1696" s="84" t="s">
        <v>976</v>
      </c>
      <c r="B1696" s="66">
        <v>3672</v>
      </c>
    </row>
    <row r="1697" spans="1:2" x14ac:dyDescent="0.2">
      <c r="A1697" s="82" t="s">
        <v>982</v>
      </c>
      <c r="B1697" s="66"/>
    </row>
    <row r="1698" spans="1:2" x14ac:dyDescent="0.2">
      <c r="A1698" s="84" t="s">
        <v>434</v>
      </c>
      <c r="B1698" s="66">
        <v>24</v>
      </c>
    </row>
    <row r="1699" spans="1:2" x14ac:dyDescent="0.2">
      <c r="A1699" s="84" t="s">
        <v>976</v>
      </c>
      <c r="B1699" s="66">
        <v>24</v>
      </c>
    </row>
    <row r="1700" spans="1:2" x14ac:dyDescent="0.2">
      <c r="A1700" s="82" t="s">
        <v>983</v>
      </c>
      <c r="B1700" s="66"/>
    </row>
    <row r="1701" spans="1:2" x14ac:dyDescent="0.2">
      <c r="A1701" s="84" t="s">
        <v>434</v>
      </c>
      <c r="B1701" s="66">
        <v>48</v>
      </c>
    </row>
    <row r="1702" spans="1:2" x14ac:dyDescent="0.2">
      <c r="A1702" s="84" t="s">
        <v>976</v>
      </c>
      <c r="B1702" s="66">
        <v>48</v>
      </c>
    </row>
    <row r="1703" spans="1:2" x14ac:dyDescent="0.2">
      <c r="A1703" s="82" t="s">
        <v>984</v>
      </c>
      <c r="B1703" s="66"/>
    </row>
    <row r="1704" spans="1:2" x14ac:dyDescent="0.2">
      <c r="A1704" s="84" t="s">
        <v>434</v>
      </c>
      <c r="B1704" s="66">
        <v>359</v>
      </c>
    </row>
    <row r="1705" spans="1:2" x14ac:dyDescent="0.2">
      <c r="A1705" s="84" t="s">
        <v>976</v>
      </c>
      <c r="B1705" s="66">
        <v>356</v>
      </c>
    </row>
    <row r="1706" spans="1:2" x14ac:dyDescent="0.2">
      <c r="A1706" s="82" t="s">
        <v>985</v>
      </c>
      <c r="B1706" s="66"/>
    </row>
    <row r="1707" spans="1:2" x14ac:dyDescent="0.2">
      <c r="A1707" s="84" t="s">
        <v>434</v>
      </c>
      <c r="B1707" s="66">
        <v>21</v>
      </c>
    </row>
    <row r="1708" spans="1:2" x14ac:dyDescent="0.2">
      <c r="A1708" s="84" t="s">
        <v>976</v>
      </c>
      <c r="B1708" s="66">
        <v>21</v>
      </c>
    </row>
    <row r="1709" spans="1:2" x14ac:dyDescent="0.2">
      <c r="A1709" s="82" t="s">
        <v>986</v>
      </c>
      <c r="B1709" s="66"/>
    </row>
    <row r="1710" spans="1:2" x14ac:dyDescent="0.2">
      <c r="A1710" s="84" t="s">
        <v>434</v>
      </c>
      <c r="B1710" s="77" t="s">
        <v>36</v>
      </c>
    </row>
    <row r="1711" spans="1:2" x14ac:dyDescent="0.2">
      <c r="A1711" s="84" t="s">
        <v>976</v>
      </c>
      <c r="B1711" s="77" t="s">
        <v>36</v>
      </c>
    </row>
    <row r="1712" spans="1:2" x14ac:dyDescent="0.2">
      <c r="A1712" s="82" t="s">
        <v>987</v>
      </c>
      <c r="B1712" s="66"/>
    </row>
    <row r="1713" spans="1:2" x14ac:dyDescent="0.2">
      <c r="A1713" s="84" t="s">
        <v>434</v>
      </c>
      <c r="B1713" s="66">
        <v>4795</v>
      </c>
    </row>
    <row r="1714" spans="1:2" x14ac:dyDescent="0.2">
      <c r="A1714" s="84" t="s">
        <v>976</v>
      </c>
      <c r="B1714" s="66">
        <v>4784</v>
      </c>
    </row>
    <row r="1715" spans="1:2" x14ac:dyDescent="0.2">
      <c r="A1715" s="82" t="s">
        <v>988</v>
      </c>
      <c r="B1715" s="66"/>
    </row>
    <row r="1716" spans="1:2" x14ac:dyDescent="0.2">
      <c r="A1716" s="84" t="s">
        <v>434</v>
      </c>
      <c r="B1716" s="66">
        <v>35</v>
      </c>
    </row>
    <row r="1717" spans="1:2" x14ac:dyDescent="0.2">
      <c r="A1717" s="84" t="s">
        <v>976</v>
      </c>
      <c r="B1717" s="66">
        <v>35</v>
      </c>
    </row>
    <row r="1718" spans="1:2" x14ac:dyDescent="0.2">
      <c r="A1718" s="82" t="s">
        <v>989</v>
      </c>
      <c r="B1718" s="66"/>
    </row>
    <row r="1719" spans="1:2" x14ac:dyDescent="0.2">
      <c r="A1719" s="84" t="s">
        <v>434</v>
      </c>
      <c r="B1719" s="66">
        <v>552</v>
      </c>
    </row>
    <row r="1720" spans="1:2" x14ac:dyDescent="0.2">
      <c r="A1720" s="84" t="s">
        <v>976</v>
      </c>
      <c r="B1720" s="66">
        <v>552</v>
      </c>
    </row>
    <row r="1721" spans="1:2" x14ac:dyDescent="0.2">
      <c r="A1721" s="82" t="s">
        <v>990</v>
      </c>
      <c r="B1721" s="66"/>
    </row>
    <row r="1722" spans="1:2" x14ac:dyDescent="0.2">
      <c r="A1722" s="84" t="s">
        <v>434</v>
      </c>
      <c r="B1722" s="66">
        <v>2</v>
      </c>
    </row>
    <row r="1723" spans="1:2" x14ac:dyDescent="0.2">
      <c r="A1723" s="208" t="s">
        <v>976</v>
      </c>
      <c r="B1723" s="80">
        <v>2</v>
      </c>
    </row>
    <row r="1724" spans="1:2" s="30" customFormat="1" x14ac:dyDescent="0.2">
      <c r="A1724" s="208"/>
      <c r="B1724" s="80"/>
    </row>
    <row r="1725" spans="1:2" x14ac:dyDescent="0.2">
      <c r="A1725" s="224" t="s">
        <v>1017</v>
      </c>
      <c r="B1725" s="66"/>
    </row>
    <row r="1726" spans="1:2" x14ac:dyDescent="0.2">
      <c r="A1726" s="84" t="s">
        <v>434</v>
      </c>
      <c r="B1726" s="66">
        <f>B1730+B1733+B1736+B1739+B1742+B1745+B1748+B1751+B1754+B1757+B1760+B1763+B1766</f>
        <v>11286</v>
      </c>
    </row>
    <row r="1727" spans="1:2" x14ac:dyDescent="0.2">
      <c r="A1727" s="84" t="s">
        <v>976</v>
      </c>
      <c r="B1727" s="66">
        <f>B1731+B1734+B1737+B1740+B1743+B1746+B1749+B1752+B1755+B1758+B1761+B1764+B1767</f>
        <v>11267</v>
      </c>
    </row>
    <row r="1728" spans="1:2" x14ac:dyDescent="0.2">
      <c r="A1728" s="30" t="s">
        <v>991</v>
      </c>
      <c r="B1728" s="66"/>
    </row>
    <row r="1729" spans="1:2" x14ac:dyDescent="0.2">
      <c r="A1729" s="82" t="s">
        <v>992</v>
      </c>
      <c r="B1729" s="66"/>
    </row>
    <row r="1730" spans="1:2" x14ac:dyDescent="0.2">
      <c r="A1730" s="84" t="s">
        <v>434</v>
      </c>
      <c r="B1730" s="66">
        <v>170</v>
      </c>
    </row>
    <row r="1731" spans="1:2" x14ac:dyDescent="0.2">
      <c r="A1731" s="84" t="s">
        <v>976</v>
      </c>
      <c r="B1731" s="66">
        <v>170</v>
      </c>
    </row>
    <row r="1732" spans="1:2" x14ac:dyDescent="0.2">
      <c r="A1732" s="82" t="s">
        <v>993</v>
      </c>
      <c r="B1732" s="66"/>
    </row>
    <row r="1733" spans="1:2" x14ac:dyDescent="0.2">
      <c r="A1733" s="84" t="s">
        <v>434</v>
      </c>
      <c r="B1733" s="66">
        <v>279</v>
      </c>
    </row>
    <row r="1734" spans="1:2" x14ac:dyDescent="0.2">
      <c r="A1734" s="84" t="s">
        <v>976</v>
      </c>
      <c r="B1734" s="66">
        <v>279</v>
      </c>
    </row>
    <row r="1735" spans="1:2" x14ac:dyDescent="0.2">
      <c r="A1735" s="82" t="s">
        <v>994</v>
      </c>
      <c r="B1735" s="66"/>
    </row>
    <row r="1736" spans="1:2" x14ac:dyDescent="0.2">
      <c r="A1736" s="84" t="s">
        <v>434</v>
      </c>
      <c r="B1736" s="66">
        <v>3907</v>
      </c>
    </row>
    <row r="1737" spans="1:2" x14ac:dyDescent="0.2">
      <c r="A1737" s="84" t="s">
        <v>976</v>
      </c>
      <c r="B1737" s="66">
        <v>3904</v>
      </c>
    </row>
    <row r="1738" spans="1:2" x14ac:dyDescent="0.2">
      <c r="A1738" s="82" t="s">
        <v>995</v>
      </c>
      <c r="B1738" s="66"/>
    </row>
    <row r="1739" spans="1:2" x14ac:dyDescent="0.2">
      <c r="A1739" s="84" t="s">
        <v>434</v>
      </c>
      <c r="B1739" s="66">
        <v>349</v>
      </c>
    </row>
    <row r="1740" spans="1:2" x14ac:dyDescent="0.2">
      <c r="A1740" s="84" t="s">
        <v>976</v>
      </c>
      <c r="B1740" s="66">
        <v>349</v>
      </c>
    </row>
    <row r="1741" spans="1:2" x14ac:dyDescent="0.2">
      <c r="A1741" s="82" t="s">
        <v>996</v>
      </c>
      <c r="B1741" s="66"/>
    </row>
    <row r="1742" spans="1:2" x14ac:dyDescent="0.2">
      <c r="A1742" s="84" t="s">
        <v>434</v>
      </c>
      <c r="B1742" s="66">
        <v>190</v>
      </c>
    </row>
    <row r="1743" spans="1:2" x14ac:dyDescent="0.2">
      <c r="A1743" s="84" t="s">
        <v>976</v>
      </c>
      <c r="B1743" s="66">
        <v>190</v>
      </c>
    </row>
    <row r="1744" spans="1:2" x14ac:dyDescent="0.2">
      <c r="A1744" s="82" t="s">
        <v>997</v>
      </c>
      <c r="B1744" s="66"/>
    </row>
    <row r="1745" spans="1:2" x14ac:dyDescent="0.2">
      <c r="A1745" s="84" t="s">
        <v>434</v>
      </c>
      <c r="B1745" s="66">
        <v>1000</v>
      </c>
    </row>
    <row r="1746" spans="1:2" x14ac:dyDescent="0.2">
      <c r="A1746" s="84" t="s">
        <v>976</v>
      </c>
      <c r="B1746" s="66">
        <v>999</v>
      </c>
    </row>
    <row r="1747" spans="1:2" x14ac:dyDescent="0.2">
      <c r="A1747" s="82" t="s">
        <v>998</v>
      </c>
      <c r="B1747" s="66"/>
    </row>
    <row r="1748" spans="1:2" x14ac:dyDescent="0.2">
      <c r="A1748" s="84" t="s">
        <v>434</v>
      </c>
      <c r="B1748" s="66">
        <v>40</v>
      </c>
    </row>
    <row r="1749" spans="1:2" x14ac:dyDescent="0.2">
      <c r="A1749" s="84" t="s">
        <v>976</v>
      </c>
      <c r="B1749" s="66">
        <v>40</v>
      </c>
    </row>
    <row r="1750" spans="1:2" x14ac:dyDescent="0.2">
      <c r="A1750" s="82" t="s">
        <v>999</v>
      </c>
      <c r="B1750" s="66"/>
    </row>
    <row r="1751" spans="1:2" x14ac:dyDescent="0.2">
      <c r="A1751" s="84" t="s">
        <v>434</v>
      </c>
      <c r="B1751" s="66">
        <v>2522</v>
      </c>
    </row>
    <row r="1752" spans="1:2" x14ac:dyDescent="0.2">
      <c r="A1752" s="84" t="s">
        <v>976</v>
      </c>
      <c r="B1752" s="66">
        <v>2519</v>
      </c>
    </row>
    <row r="1753" spans="1:2" x14ac:dyDescent="0.2">
      <c r="A1753" s="82" t="s">
        <v>1000</v>
      </c>
      <c r="B1753" s="66"/>
    </row>
    <row r="1754" spans="1:2" x14ac:dyDescent="0.2">
      <c r="A1754" s="84" t="s">
        <v>434</v>
      </c>
      <c r="B1754" s="66">
        <v>1149</v>
      </c>
    </row>
    <row r="1755" spans="1:2" x14ac:dyDescent="0.2">
      <c r="A1755" s="84" t="s">
        <v>976</v>
      </c>
      <c r="B1755" s="66">
        <v>1146</v>
      </c>
    </row>
    <row r="1756" spans="1:2" x14ac:dyDescent="0.2">
      <c r="A1756" s="82" t="s">
        <v>1001</v>
      </c>
      <c r="B1756" s="66"/>
    </row>
    <row r="1757" spans="1:2" x14ac:dyDescent="0.2">
      <c r="A1757" s="84" t="s">
        <v>434</v>
      </c>
      <c r="B1757" s="66">
        <v>294</v>
      </c>
    </row>
    <row r="1758" spans="1:2" x14ac:dyDescent="0.2">
      <c r="A1758" s="84" t="s">
        <v>976</v>
      </c>
      <c r="B1758" s="66">
        <v>294</v>
      </c>
    </row>
    <row r="1759" spans="1:2" x14ac:dyDescent="0.2">
      <c r="A1759" s="82" t="s">
        <v>1002</v>
      </c>
      <c r="B1759" s="66"/>
    </row>
    <row r="1760" spans="1:2" x14ac:dyDescent="0.2">
      <c r="A1760" s="84" t="s">
        <v>434</v>
      </c>
      <c r="B1760" s="66">
        <v>460</v>
      </c>
    </row>
    <row r="1761" spans="1:2" x14ac:dyDescent="0.2">
      <c r="A1761" s="84" t="s">
        <v>976</v>
      </c>
      <c r="B1761" s="66">
        <v>457</v>
      </c>
    </row>
    <row r="1762" spans="1:2" x14ac:dyDescent="0.2">
      <c r="A1762" s="82" t="s">
        <v>1003</v>
      </c>
      <c r="B1762" s="66"/>
    </row>
    <row r="1763" spans="1:2" x14ac:dyDescent="0.2">
      <c r="A1763" s="84" t="s">
        <v>434</v>
      </c>
      <c r="B1763" s="66">
        <v>162</v>
      </c>
    </row>
    <row r="1764" spans="1:2" x14ac:dyDescent="0.2">
      <c r="A1764" s="84" t="s">
        <v>976</v>
      </c>
      <c r="B1764" s="66">
        <v>161</v>
      </c>
    </row>
    <row r="1765" spans="1:2" x14ac:dyDescent="0.2">
      <c r="A1765" s="82" t="s">
        <v>1004</v>
      </c>
      <c r="B1765" s="66"/>
    </row>
    <row r="1766" spans="1:2" x14ac:dyDescent="0.2">
      <c r="A1766" s="84" t="s">
        <v>434</v>
      </c>
      <c r="B1766" s="66">
        <v>764</v>
      </c>
    </row>
    <row r="1767" spans="1:2" x14ac:dyDescent="0.2">
      <c r="A1767" s="140" t="s">
        <v>976</v>
      </c>
      <c r="B1767" s="109">
        <v>759</v>
      </c>
    </row>
    <row r="1768" spans="1:2" x14ac:dyDescent="0.2">
      <c r="A1768" s="30"/>
      <c r="B1768" s="66"/>
    </row>
    <row r="1769" spans="1:2" x14ac:dyDescent="0.2">
      <c r="A1769" s="8" t="s">
        <v>1008</v>
      </c>
      <c r="B1769" s="66"/>
    </row>
    <row r="1770" spans="1:2" s="30" customFormat="1" x14ac:dyDescent="0.2">
      <c r="A1770" s="8"/>
      <c r="B1770" s="66"/>
    </row>
    <row r="1771" spans="1:2" s="30" customFormat="1" x14ac:dyDescent="0.2">
      <c r="A1771" s="8"/>
      <c r="B1771" s="66"/>
    </row>
    <row r="1773" spans="1:2" s="30" customFormat="1" ht="51" customHeight="1" x14ac:dyDescent="0.25">
      <c r="A1773" s="330" t="s">
        <v>1193</v>
      </c>
      <c r="B1773" s="332"/>
    </row>
    <row r="1774" spans="1:2" s="30" customFormat="1" x14ac:dyDescent="0.2">
      <c r="A1774" s="56"/>
      <c r="B1774" s="239">
        <v>1957</v>
      </c>
    </row>
    <row r="1775" spans="1:2" x14ac:dyDescent="0.2">
      <c r="A1775" s="30" t="s">
        <v>628</v>
      </c>
      <c r="B1775" s="66"/>
    </row>
    <row r="1776" spans="1:2" x14ac:dyDescent="0.2">
      <c r="A1776" s="84" t="s">
        <v>434</v>
      </c>
      <c r="B1776" s="66">
        <f>B1779+B1782+B1785</f>
        <v>113921</v>
      </c>
    </row>
    <row r="1777" spans="1:2" x14ac:dyDescent="0.2">
      <c r="A1777" s="84" t="s">
        <v>976</v>
      </c>
      <c r="B1777" s="66">
        <f>B1780+B1783+B1786</f>
        <v>112354</v>
      </c>
    </row>
    <row r="1778" spans="1:2" x14ac:dyDescent="0.2">
      <c r="A1778" s="30" t="s">
        <v>1005</v>
      </c>
      <c r="B1778" s="66"/>
    </row>
    <row r="1779" spans="1:2" x14ac:dyDescent="0.2">
      <c r="A1779" s="84" t="s">
        <v>434</v>
      </c>
      <c r="B1779" s="66">
        <v>84893</v>
      </c>
    </row>
    <row r="1780" spans="1:2" x14ac:dyDescent="0.2">
      <c r="A1780" s="84" t="s">
        <v>976</v>
      </c>
      <c r="B1780" s="66">
        <v>84822</v>
      </c>
    </row>
    <row r="1781" spans="1:2" x14ac:dyDescent="0.2">
      <c r="A1781" s="30" t="s">
        <v>1006</v>
      </c>
      <c r="B1781" s="66"/>
    </row>
    <row r="1782" spans="1:2" x14ac:dyDescent="0.2">
      <c r="A1782" s="84" t="s">
        <v>434</v>
      </c>
      <c r="B1782" s="66">
        <v>28970</v>
      </c>
    </row>
    <row r="1783" spans="1:2" x14ac:dyDescent="0.2">
      <c r="A1783" s="84" t="s">
        <v>976</v>
      </c>
      <c r="B1783" s="66">
        <v>27475</v>
      </c>
    </row>
    <row r="1784" spans="1:2" x14ac:dyDescent="0.2">
      <c r="A1784" s="225" t="s">
        <v>1007</v>
      </c>
      <c r="B1784" s="30"/>
    </row>
    <row r="1785" spans="1:2" x14ac:dyDescent="0.2">
      <c r="A1785" s="84" t="s">
        <v>434</v>
      </c>
      <c r="B1785" s="66">
        <v>58</v>
      </c>
    </row>
    <row r="1786" spans="1:2" x14ac:dyDescent="0.2">
      <c r="A1786" s="140" t="s">
        <v>976</v>
      </c>
      <c r="B1786" s="109">
        <v>57</v>
      </c>
    </row>
    <row r="1787" spans="1:2" x14ac:dyDescent="0.2">
      <c r="A1787" s="30"/>
      <c r="B1787" s="30"/>
    </row>
    <row r="1788" spans="1:2" x14ac:dyDescent="0.2">
      <c r="A1788" s="8" t="s">
        <v>1008</v>
      </c>
      <c r="B1788" s="30"/>
    </row>
    <row r="1789" spans="1:2" x14ac:dyDescent="0.2">
      <c r="A1789" s="30"/>
      <c r="B1789" s="30"/>
    </row>
  </sheetData>
  <mergeCells count="14">
    <mergeCell ref="A1541:B1541"/>
    <mergeCell ref="A1679:B1679"/>
    <mergeCell ref="A1773:B1773"/>
    <mergeCell ref="A25:B25"/>
    <mergeCell ref="A552:B552"/>
    <mergeCell ref="A1381:B1381"/>
    <mergeCell ref="A1417:B1417"/>
    <mergeCell ref="A1483:B1483"/>
    <mergeCell ref="A1376:B1376"/>
    <mergeCell ref="A392:B392"/>
    <mergeCell ref="A393:B393"/>
    <mergeCell ref="A507:B507"/>
    <mergeCell ref="A1373:B1373"/>
    <mergeCell ref="A1374:B1374"/>
  </mergeCells>
  <pageMargins left="0.7" right="0.7" top="0.75" bottom="0.75" header="0.3" footer="0.3"/>
  <pageSetup paperSize="9" orientation="portrait" r:id="rId1"/>
  <ignoredErrors>
    <ignoredError sqref="B816"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4392E-F2BC-45B0-ACC8-D271FEB375C7}">
  <sheetPr codeName="Hoja9"/>
  <dimension ref="A1:B1907"/>
  <sheetViews>
    <sheetView zoomScaleNormal="100" workbookViewId="0">
      <selection activeCell="F22" sqref="F22"/>
    </sheetView>
  </sheetViews>
  <sheetFormatPr baseColWidth="10" defaultRowHeight="12.75" x14ac:dyDescent="0.2"/>
  <cols>
    <col min="1" max="1" width="93.7109375" customWidth="1"/>
  </cols>
  <sheetData>
    <row r="1" spans="1:2" s="30" customFormat="1" ht="18" customHeight="1" x14ac:dyDescent="0.2">
      <c r="A1" s="43"/>
    </row>
    <row r="2" spans="1:2" s="30" customFormat="1" ht="18" customHeight="1" x14ac:dyDescent="0.2">
      <c r="A2" s="43"/>
    </row>
    <row r="3" spans="1:2" s="30" customFormat="1" ht="18" customHeight="1" x14ac:dyDescent="0.2">
      <c r="A3" s="43"/>
    </row>
    <row r="4" spans="1:2" s="30" customFormat="1" ht="18" customHeight="1" x14ac:dyDescent="0.2">
      <c r="A4" s="43"/>
    </row>
    <row r="5" spans="1:2" s="30" customFormat="1" ht="18" customHeight="1" x14ac:dyDescent="0.2">
      <c r="A5" s="38" t="s">
        <v>118</v>
      </c>
    </row>
    <row r="6" spans="1:2" s="30" customFormat="1" ht="18" customHeight="1" x14ac:dyDescent="0.2">
      <c r="A6" s="38" t="s">
        <v>311</v>
      </c>
    </row>
    <row r="7" spans="1:2" s="30" customFormat="1" ht="18" customHeight="1" x14ac:dyDescent="0.2">
      <c r="A7" s="6"/>
    </row>
    <row r="8" spans="1:2" s="30" customFormat="1" ht="18" customHeight="1" thickBot="1" x14ac:dyDescent="0.3">
      <c r="A8" s="39" t="s">
        <v>119</v>
      </c>
      <c r="B8" s="340"/>
    </row>
    <row r="9" spans="1:2" s="30" customFormat="1" ht="18" customHeight="1" x14ac:dyDescent="0.25">
      <c r="A9" s="72"/>
    </row>
    <row r="10" spans="1:2" s="30" customFormat="1" ht="18" customHeight="1" x14ac:dyDescent="0.2"/>
    <row r="11" spans="1:2" s="30" customFormat="1" ht="15.75" customHeight="1" x14ac:dyDescent="0.25">
      <c r="A11" s="46" t="s">
        <v>1269</v>
      </c>
    </row>
    <row r="12" spans="1:2" s="30" customFormat="1" x14ac:dyDescent="0.2">
      <c r="A12" s="45"/>
      <c r="B12" s="239">
        <v>1959</v>
      </c>
    </row>
    <row r="13" spans="1:2" s="30" customFormat="1" x14ac:dyDescent="0.2">
      <c r="A13" s="118" t="s">
        <v>321</v>
      </c>
      <c r="B13" s="44">
        <v>5012</v>
      </c>
    </row>
    <row r="14" spans="1:2" s="30" customFormat="1" x14ac:dyDescent="0.2">
      <c r="A14" s="118" t="s">
        <v>187</v>
      </c>
      <c r="B14" s="10">
        <v>325</v>
      </c>
    </row>
    <row r="15" spans="1:2" s="30" customFormat="1" x14ac:dyDescent="0.2">
      <c r="A15" s="118" t="s">
        <v>553</v>
      </c>
      <c r="B15" s="10">
        <v>1153</v>
      </c>
    </row>
    <row r="16" spans="1:2" s="30" customFormat="1" x14ac:dyDescent="0.2">
      <c r="A16" s="118" t="s">
        <v>435</v>
      </c>
      <c r="B16" s="10">
        <v>507</v>
      </c>
    </row>
    <row r="17" spans="1:2" s="30" customFormat="1" x14ac:dyDescent="0.2">
      <c r="A17" s="118" t="s">
        <v>188</v>
      </c>
      <c r="B17" s="10">
        <v>3285</v>
      </c>
    </row>
    <row r="18" spans="1:2" s="30" customFormat="1" x14ac:dyDescent="0.2">
      <c r="A18" s="118" t="s">
        <v>189</v>
      </c>
      <c r="B18" s="10">
        <v>605</v>
      </c>
    </row>
    <row r="19" spans="1:2" s="30" customFormat="1" x14ac:dyDescent="0.2">
      <c r="A19" s="145" t="s">
        <v>357</v>
      </c>
      <c r="B19" s="122">
        <f>SUM(B13:B18)</f>
        <v>10887</v>
      </c>
    </row>
    <row r="21" spans="1:2" x14ac:dyDescent="0.2">
      <c r="A21" s="8" t="s">
        <v>1019</v>
      </c>
    </row>
    <row r="22" spans="1:2" s="30" customFormat="1" x14ac:dyDescent="0.2">
      <c r="A22" s="8"/>
    </row>
    <row r="23" spans="1:2" s="30" customFormat="1" x14ac:dyDescent="0.2">
      <c r="A23" s="8"/>
    </row>
    <row r="24" spans="1:2" s="30" customFormat="1" x14ac:dyDescent="0.2">
      <c r="A24" s="8"/>
    </row>
    <row r="25" spans="1:2" s="30" customFormat="1" ht="51" customHeight="1" x14ac:dyDescent="0.2">
      <c r="A25" s="328" t="s">
        <v>1165</v>
      </c>
      <c r="B25" s="329"/>
    </row>
    <row r="26" spans="1:2" x14ac:dyDescent="0.2">
      <c r="A26" s="45"/>
      <c r="B26" s="239">
        <v>1959</v>
      </c>
    </row>
    <row r="27" spans="1:2" x14ac:dyDescent="0.2">
      <c r="A27" s="81" t="s">
        <v>1166</v>
      </c>
      <c r="B27" s="44"/>
    </row>
    <row r="28" spans="1:2" x14ac:dyDescent="0.2">
      <c r="A28" s="118" t="s">
        <v>568</v>
      </c>
      <c r="B28" s="44"/>
    </row>
    <row r="29" spans="1:2" x14ac:dyDescent="0.2">
      <c r="A29" s="100" t="s">
        <v>335</v>
      </c>
      <c r="B29" s="44">
        <f>B34+B38+B47+B51</f>
        <v>4934</v>
      </c>
    </row>
    <row r="30" spans="1:2" x14ac:dyDescent="0.2">
      <c r="A30" s="100" t="s">
        <v>355</v>
      </c>
      <c r="B30" s="10">
        <f>B35+B39+B48+B52</f>
        <v>78</v>
      </c>
    </row>
    <row r="31" spans="1:2" x14ac:dyDescent="0.2">
      <c r="A31" s="100" t="s">
        <v>357</v>
      </c>
      <c r="B31" s="10"/>
    </row>
    <row r="32" spans="1:2" x14ac:dyDescent="0.2">
      <c r="A32" s="118" t="s">
        <v>569</v>
      </c>
      <c r="B32" s="10"/>
    </row>
    <row r="33" spans="1:2" x14ac:dyDescent="0.2">
      <c r="A33" s="43" t="s">
        <v>172</v>
      </c>
      <c r="B33" s="10"/>
    </row>
    <row r="34" spans="1:2" x14ac:dyDescent="0.2">
      <c r="A34" s="119" t="s">
        <v>335</v>
      </c>
      <c r="B34" s="44">
        <v>3175</v>
      </c>
    </row>
    <row r="35" spans="1:2" x14ac:dyDescent="0.2">
      <c r="A35" s="119" t="s">
        <v>355</v>
      </c>
      <c r="B35" s="10">
        <v>29</v>
      </c>
    </row>
    <row r="36" spans="1:2" x14ac:dyDescent="0.2">
      <c r="A36" s="119" t="s">
        <v>357</v>
      </c>
      <c r="B36" s="10">
        <f>SUM(B34:B35)</f>
        <v>3204</v>
      </c>
    </row>
    <row r="37" spans="1:2" x14ac:dyDescent="0.2">
      <c r="A37" s="43" t="s">
        <v>186</v>
      </c>
      <c r="B37" s="10"/>
    </row>
    <row r="38" spans="1:2" x14ac:dyDescent="0.2">
      <c r="A38" s="119" t="s">
        <v>335</v>
      </c>
      <c r="B38" s="10">
        <v>199</v>
      </c>
    </row>
    <row r="39" spans="1:2" x14ac:dyDescent="0.2">
      <c r="A39" s="119" t="s">
        <v>355</v>
      </c>
      <c r="B39" s="27">
        <v>7</v>
      </c>
    </row>
    <row r="40" spans="1:2" x14ac:dyDescent="0.2">
      <c r="A40" s="119" t="s">
        <v>357</v>
      </c>
      <c r="B40" s="10">
        <f>SUM(B38:B39)</f>
        <v>206</v>
      </c>
    </row>
    <row r="41" spans="1:2" x14ac:dyDescent="0.2">
      <c r="A41" s="118" t="s">
        <v>434</v>
      </c>
      <c r="B41" s="10"/>
    </row>
    <row r="42" spans="1:2" x14ac:dyDescent="0.2">
      <c r="A42" s="119" t="s">
        <v>335</v>
      </c>
      <c r="B42" s="10">
        <v>1560</v>
      </c>
    </row>
    <row r="43" spans="1:2" x14ac:dyDescent="0.2">
      <c r="A43" s="119" t="s">
        <v>355</v>
      </c>
      <c r="B43" s="10">
        <v>42</v>
      </c>
    </row>
    <row r="44" spans="1:2" x14ac:dyDescent="0.2">
      <c r="A44" s="119" t="s">
        <v>357</v>
      </c>
      <c r="B44" s="10">
        <f>SUM(B42:B43)</f>
        <v>1602</v>
      </c>
    </row>
    <row r="45" spans="1:2" x14ac:dyDescent="0.2">
      <c r="A45" s="118" t="s">
        <v>570</v>
      </c>
      <c r="B45" s="10"/>
    </row>
    <row r="46" spans="1:2" x14ac:dyDescent="0.2">
      <c r="A46" s="43" t="s">
        <v>172</v>
      </c>
      <c r="B46" s="10"/>
    </row>
    <row r="47" spans="1:2" x14ac:dyDescent="0.2">
      <c r="A47" s="119" t="s">
        <v>335</v>
      </c>
      <c r="B47" s="10">
        <v>1540</v>
      </c>
    </row>
    <row r="48" spans="1:2" x14ac:dyDescent="0.2">
      <c r="A48" s="119" t="s">
        <v>355</v>
      </c>
      <c r="B48" s="10">
        <v>40</v>
      </c>
    </row>
    <row r="49" spans="1:2" x14ac:dyDescent="0.2">
      <c r="A49" s="119" t="s">
        <v>357</v>
      </c>
      <c r="B49" s="10">
        <f>SUM(B47:B48)</f>
        <v>1580</v>
      </c>
    </row>
    <row r="50" spans="1:2" x14ac:dyDescent="0.2">
      <c r="A50" s="43" t="s">
        <v>186</v>
      </c>
      <c r="B50" s="10"/>
    </row>
    <row r="51" spans="1:2" x14ac:dyDescent="0.2">
      <c r="A51" s="119" t="s">
        <v>335</v>
      </c>
      <c r="B51" s="10">
        <v>20</v>
      </c>
    </row>
    <row r="52" spans="1:2" x14ac:dyDescent="0.2">
      <c r="A52" s="119" t="s">
        <v>355</v>
      </c>
      <c r="B52" s="10">
        <v>2</v>
      </c>
    </row>
    <row r="53" spans="1:2" x14ac:dyDescent="0.2">
      <c r="A53" s="118" t="s">
        <v>4</v>
      </c>
      <c r="B53" s="10">
        <f>SUM(B51:B52)</f>
        <v>22</v>
      </c>
    </row>
    <row r="54" spans="1:2" x14ac:dyDescent="0.2">
      <c r="A54" s="118" t="s">
        <v>434</v>
      </c>
      <c r="B54" s="91"/>
    </row>
    <row r="55" spans="1:2" x14ac:dyDescent="0.2">
      <c r="A55" s="119" t="s">
        <v>335</v>
      </c>
      <c r="B55" s="91">
        <f>B47+B51</f>
        <v>1560</v>
      </c>
    </row>
    <row r="56" spans="1:2" x14ac:dyDescent="0.2">
      <c r="A56" s="119" t="s">
        <v>355</v>
      </c>
      <c r="B56" s="91">
        <f>B48+B52</f>
        <v>42</v>
      </c>
    </row>
    <row r="57" spans="1:2" x14ac:dyDescent="0.2">
      <c r="A57" s="206" t="s">
        <v>357</v>
      </c>
      <c r="B57" s="91">
        <f>SUM(B55:B56)</f>
        <v>1602</v>
      </c>
    </row>
    <row r="59" spans="1:2" x14ac:dyDescent="0.2">
      <c r="A59" s="281" t="s">
        <v>1167</v>
      </c>
      <c r="B59" s="91"/>
    </row>
    <row r="60" spans="1:2" x14ac:dyDescent="0.2">
      <c r="A60" s="43" t="s">
        <v>172</v>
      </c>
      <c r="B60" s="43"/>
    </row>
    <row r="61" spans="1:2" x14ac:dyDescent="0.2">
      <c r="A61" s="119" t="s">
        <v>335</v>
      </c>
      <c r="B61" s="43">
        <v>177</v>
      </c>
    </row>
    <row r="62" spans="1:2" x14ac:dyDescent="0.2">
      <c r="A62" s="119" t="s">
        <v>355</v>
      </c>
      <c r="B62" s="43">
        <v>3</v>
      </c>
    </row>
    <row r="63" spans="1:2" x14ac:dyDescent="0.2">
      <c r="A63" s="119" t="s">
        <v>357</v>
      </c>
      <c r="B63" s="43">
        <f>SUM(B61:B62)</f>
        <v>180</v>
      </c>
    </row>
    <row r="64" spans="1:2" x14ac:dyDescent="0.2">
      <c r="A64" s="43" t="s">
        <v>186</v>
      </c>
      <c r="B64" s="43"/>
    </row>
    <row r="65" spans="1:2" x14ac:dyDescent="0.2">
      <c r="A65" s="119" t="s">
        <v>335</v>
      </c>
      <c r="B65" s="43">
        <v>145</v>
      </c>
    </row>
    <row r="66" spans="1:2" x14ac:dyDescent="0.2">
      <c r="A66" s="119" t="s">
        <v>355</v>
      </c>
      <c r="B66" s="97" t="s">
        <v>36</v>
      </c>
    </row>
    <row r="67" spans="1:2" x14ac:dyDescent="0.2">
      <c r="A67" s="119" t="s">
        <v>357</v>
      </c>
      <c r="B67" s="43">
        <f>SUM(B65:B66)</f>
        <v>145</v>
      </c>
    </row>
    <row r="68" spans="1:2" x14ac:dyDescent="0.2">
      <c r="A68" s="118" t="s">
        <v>434</v>
      </c>
      <c r="B68" s="43"/>
    </row>
    <row r="69" spans="1:2" x14ac:dyDescent="0.2">
      <c r="A69" s="119" t="s">
        <v>335</v>
      </c>
      <c r="B69" s="43">
        <f>B61+B65</f>
        <v>322</v>
      </c>
    </row>
    <row r="70" spans="1:2" x14ac:dyDescent="0.2">
      <c r="A70" s="119" t="s">
        <v>355</v>
      </c>
      <c r="B70" s="43">
        <f>B62</f>
        <v>3</v>
      </c>
    </row>
    <row r="71" spans="1:2" x14ac:dyDescent="0.2">
      <c r="A71" s="206" t="s">
        <v>357</v>
      </c>
      <c r="B71" s="57">
        <f>SUM(B69:B70)</f>
        <v>325</v>
      </c>
    </row>
    <row r="73" spans="1:2" x14ac:dyDescent="0.2">
      <c r="A73" s="281" t="s">
        <v>1168</v>
      </c>
      <c r="B73" s="61"/>
    </row>
    <row r="74" spans="1:2" x14ac:dyDescent="0.2">
      <c r="A74" s="43" t="s">
        <v>172</v>
      </c>
      <c r="B74" s="43"/>
    </row>
    <row r="75" spans="1:2" x14ac:dyDescent="0.2">
      <c r="A75" s="119" t="s">
        <v>335</v>
      </c>
      <c r="B75" s="43">
        <v>732</v>
      </c>
    </row>
    <row r="76" spans="1:2" x14ac:dyDescent="0.2">
      <c r="A76" s="119" t="s">
        <v>355</v>
      </c>
      <c r="B76" s="43">
        <v>320</v>
      </c>
    </row>
    <row r="77" spans="1:2" x14ac:dyDescent="0.2">
      <c r="A77" s="119" t="s">
        <v>357</v>
      </c>
      <c r="B77" s="91">
        <f>SUM(B75:B76)</f>
        <v>1052</v>
      </c>
    </row>
    <row r="78" spans="1:2" x14ac:dyDescent="0.2">
      <c r="A78" s="43" t="s">
        <v>186</v>
      </c>
      <c r="B78" s="43"/>
    </row>
    <row r="79" spans="1:2" x14ac:dyDescent="0.2">
      <c r="A79" s="119" t="s">
        <v>335</v>
      </c>
      <c r="B79" s="43">
        <v>75</v>
      </c>
    </row>
    <row r="80" spans="1:2" x14ac:dyDescent="0.2">
      <c r="A80" s="119" t="s">
        <v>355</v>
      </c>
      <c r="B80" s="43">
        <v>26</v>
      </c>
    </row>
    <row r="81" spans="1:2" x14ac:dyDescent="0.2">
      <c r="A81" s="119" t="s">
        <v>357</v>
      </c>
      <c r="B81" s="43">
        <f>SUM(B79:B80)</f>
        <v>101</v>
      </c>
    </row>
    <row r="82" spans="1:2" x14ac:dyDescent="0.2">
      <c r="A82" s="118" t="s">
        <v>434</v>
      </c>
      <c r="B82" s="43"/>
    </row>
    <row r="83" spans="1:2" x14ac:dyDescent="0.2">
      <c r="A83" s="119" t="s">
        <v>335</v>
      </c>
      <c r="B83" s="44">
        <f>B75+B79</f>
        <v>807</v>
      </c>
    </row>
    <row r="84" spans="1:2" x14ac:dyDescent="0.2">
      <c r="A84" s="119" t="s">
        <v>355</v>
      </c>
      <c r="B84" s="43">
        <f>B76+B80</f>
        <v>346</v>
      </c>
    </row>
    <row r="85" spans="1:2" x14ac:dyDescent="0.2">
      <c r="A85" s="119" t="s">
        <v>357</v>
      </c>
      <c r="B85" s="91"/>
    </row>
    <row r="86" spans="1:2" s="30" customFormat="1" x14ac:dyDescent="0.2">
      <c r="A86" s="119"/>
      <c r="B86" s="91"/>
    </row>
    <row r="87" spans="1:2" x14ac:dyDescent="0.2">
      <c r="A87" s="281" t="s">
        <v>1169</v>
      </c>
      <c r="B87" s="43"/>
    </row>
    <row r="88" spans="1:2" x14ac:dyDescent="0.2">
      <c r="A88" s="43" t="s">
        <v>172</v>
      </c>
      <c r="B88" s="43"/>
    </row>
    <row r="89" spans="1:2" x14ac:dyDescent="0.2">
      <c r="A89" s="119" t="s">
        <v>335</v>
      </c>
      <c r="B89" s="43">
        <v>473</v>
      </c>
    </row>
    <row r="90" spans="1:2" x14ac:dyDescent="0.2">
      <c r="A90" s="119" t="s">
        <v>355</v>
      </c>
      <c r="B90" s="43">
        <v>25</v>
      </c>
    </row>
    <row r="91" spans="1:2" x14ac:dyDescent="0.2">
      <c r="A91" s="119" t="s">
        <v>357</v>
      </c>
      <c r="B91" s="43">
        <f>SUM(B89:B90)</f>
        <v>498</v>
      </c>
    </row>
    <row r="92" spans="1:2" x14ac:dyDescent="0.2">
      <c r="A92" s="43" t="s">
        <v>186</v>
      </c>
      <c r="B92" s="43"/>
    </row>
    <row r="93" spans="1:2" x14ac:dyDescent="0.2">
      <c r="A93" s="119" t="s">
        <v>335</v>
      </c>
      <c r="B93" s="43">
        <v>9</v>
      </c>
    </row>
    <row r="94" spans="1:2" x14ac:dyDescent="0.2">
      <c r="A94" s="119" t="s">
        <v>355</v>
      </c>
      <c r="B94" s="97" t="s">
        <v>36</v>
      </c>
    </row>
    <row r="95" spans="1:2" x14ac:dyDescent="0.2">
      <c r="A95" s="119" t="s">
        <v>357</v>
      </c>
      <c r="B95" s="43">
        <f>SUM(B93:B94)</f>
        <v>9</v>
      </c>
    </row>
    <row r="96" spans="1:2" x14ac:dyDescent="0.2">
      <c r="A96" s="118" t="s">
        <v>434</v>
      </c>
      <c r="B96" s="43"/>
    </row>
    <row r="97" spans="1:2" x14ac:dyDescent="0.2">
      <c r="A97" s="119" t="s">
        <v>335</v>
      </c>
      <c r="B97" s="43">
        <f>B89+B93</f>
        <v>482</v>
      </c>
    </row>
    <row r="98" spans="1:2" x14ac:dyDescent="0.2">
      <c r="A98" s="119" t="s">
        <v>355</v>
      </c>
      <c r="B98" s="43">
        <f>B90</f>
        <v>25</v>
      </c>
    </row>
    <row r="99" spans="1:2" x14ac:dyDescent="0.2">
      <c r="A99" s="206" t="s">
        <v>357</v>
      </c>
      <c r="B99" s="57">
        <f>SUM(B97:B98)</f>
        <v>507</v>
      </c>
    </row>
    <row r="100" spans="1:2" x14ac:dyDescent="0.2">
      <c r="A100" s="206"/>
      <c r="B100" s="57"/>
    </row>
    <row r="101" spans="1:2" x14ac:dyDescent="0.2">
      <c r="A101" s="281" t="s">
        <v>1170</v>
      </c>
      <c r="B101" s="61"/>
    </row>
    <row r="102" spans="1:2" x14ac:dyDescent="0.2">
      <c r="A102" s="43" t="s">
        <v>172</v>
      </c>
      <c r="B102" s="30"/>
    </row>
    <row r="103" spans="1:2" x14ac:dyDescent="0.2">
      <c r="A103" s="119" t="s">
        <v>335</v>
      </c>
      <c r="B103" s="91">
        <v>2676</v>
      </c>
    </row>
    <row r="104" spans="1:2" x14ac:dyDescent="0.2">
      <c r="A104" s="119" t="s">
        <v>355</v>
      </c>
      <c r="B104" s="91">
        <v>438</v>
      </c>
    </row>
    <row r="105" spans="1:2" x14ac:dyDescent="0.2">
      <c r="A105" s="119" t="s">
        <v>357</v>
      </c>
      <c r="B105" s="91">
        <f>SUM(B103:B104)</f>
        <v>3114</v>
      </c>
    </row>
    <row r="106" spans="1:2" x14ac:dyDescent="0.2">
      <c r="A106" s="43" t="s">
        <v>186</v>
      </c>
      <c r="B106" s="91"/>
    </row>
    <row r="107" spans="1:2" x14ac:dyDescent="0.2">
      <c r="A107" s="119" t="s">
        <v>335</v>
      </c>
      <c r="B107" s="91">
        <v>152</v>
      </c>
    </row>
    <row r="108" spans="1:2" x14ac:dyDescent="0.2">
      <c r="A108" s="119" t="s">
        <v>355</v>
      </c>
      <c r="B108" s="91">
        <v>19</v>
      </c>
    </row>
    <row r="109" spans="1:2" x14ac:dyDescent="0.2">
      <c r="A109" s="119" t="s">
        <v>357</v>
      </c>
      <c r="B109" s="91">
        <f>SUM(B107:B108)</f>
        <v>171</v>
      </c>
    </row>
    <row r="110" spans="1:2" x14ac:dyDescent="0.2">
      <c r="A110" s="118" t="s">
        <v>434</v>
      </c>
      <c r="B110" s="91"/>
    </row>
    <row r="111" spans="1:2" x14ac:dyDescent="0.2">
      <c r="A111" s="119" t="s">
        <v>335</v>
      </c>
      <c r="B111" s="91">
        <f>B103+B107</f>
        <v>2828</v>
      </c>
    </row>
    <row r="112" spans="1:2" x14ac:dyDescent="0.2">
      <c r="A112" s="119" t="s">
        <v>355</v>
      </c>
      <c r="B112" s="91">
        <f>B104+B108</f>
        <v>457</v>
      </c>
    </row>
    <row r="113" spans="1:2" x14ac:dyDescent="0.2">
      <c r="A113" s="119" t="s">
        <v>357</v>
      </c>
      <c r="B113" s="91"/>
    </row>
    <row r="114" spans="1:2" s="30" customFormat="1" x14ac:dyDescent="0.2">
      <c r="A114" s="119"/>
      <c r="B114" s="91"/>
    </row>
    <row r="115" spans="1:2" x14ac:dyDescent="0.2">
      <c r="A115" s="151" t="s">
        <v>1171</v>
      </c>
      <c r="B115" s="30"/>
    </row>
    <row r="116" spans="1:2" x14ac:dyDescent="0.2">
      <c r="A116" s="150" t="s">
        <v>172</v>
      </c>
      <c r="B116" s="30">
        <v>561</v>
      </c>
    </row>
    <row r="117" spans="1:2" x14ac:dyDescent="0.2">
      <c r="A117" s="150" t="s">
        <v>186</v>
      </c>
      <c r="B117" s="91">
        <v>44</v>
      </c>
    </row>
    <row r="118" spans="1:2" x14ac:dyDescent="0.2">
      <c r="A118" s="145" t="s">
        <v>357</v>
      </c>
      <c r="B118" s="108">
        <f>SUM(B116:B117)</f>
        <v>605</v>
      </c>
    </row>
    <row r="119" spans="1:2" x14ac:dyDescent="0.2">
      <c r="A119" s="30"/>
      <c r="B119" s="30"/>
    </row>
    <row r="120" spans="1:2" x14ac:dyDescent="0.2">
      <c r="A120" s="8" t="s">
        <v>1019</v>
      </c>
      <c r="B120" s="30"/>
    </row>
    <row r="124" spans="1:2" ht="18.75" x14ac:dyDescent="0.25">
      <c r="A124" s="3" t="s">
        <v>814</v>
      </c>
      <c r="B124" s="30"/>
    </row>
    <row r="125" spans="1:2" x14ac:dyDescent="0.2">
      <c r="A125" s="56"/>
      <c r="B125" s="239">
        <v>1958</v>
      </c>
    </row>
    <row r="126" spans="1:2" x14ac:dyDescent="0.2">
      <c r="A126" s="6" t="s">
        <v>31</v>
      </c>
      <c r="B126" s="91">
        <v>7</v>
      </c>
    </row>
    <row r="127" spans="1:2" x14ac:dyDescent="0.2">
      <c r="A127" s="6" t="s">
        <v>446</v>
      </c>
      <c r="B127" s="91"/>
    </row>
    <row r="128" spans="1:2" ht="14.25" x14ac:dyDescent="0.2">
      <c r="A128" s="92" t="s">
        <v>1172</v>
      </c>
      <c r="B128" s="91">
        <v>899</v>
      </c>
    </row>
    <row r="129" spans="1:2" ht="14.25" x14ac:dyDescent="0.2">
      <c r="A129" s="92" t="s">
        <v>1173</v>
      </c>
      <c r="B129" s="91">
        <v>520</v>
      </c>
    </row>
    <row r="130" spans="1:2" x14ac:dyDescent="0.2">
      <c r="A130" s="123" t="s">
        <v>357</v>
      </c>
      <c r="B130" s="91">
        <f>SUM(B128:B129)</f>
        <v>1419</v>
      </c>
    </row>
    <row r="131" spans="1:2" x14ac:dyDescent="0.2">
      <c r="A131" s="175" t="s">
        <v>448</v>
      </c>
      <c r="B131" s="91">
        <f>B135+B139+B143</f>
        <v>21797</v>
      </c>
    </row>
    <row r="132" spans="1:2" x14ac:dyDescent="0.2">
      <c r="A132" s="95" t="s">
        <v>449</v>
      </c>
      <c r="B132" s="91"/>
    </row>
    <row r="133" spans="1:2" x14ac:dyDescent="0.2">
      <c r="A133" s="124" t="s">
        <v>450</v>
      </c>
      <c r="B133" s="91">
        <v>1089</v>
      </c>
    </row>
    <row r="134" spans="1:2" x14ac:dyDescent="0.2">
      <c r="A134" s="124" t="s">
        <v>451</v>
      </c>
      <c r="B134" s="91">
        <v>536</v>
      </c>
    </row>
    <row r="135" spans="1:2" x14ac:dyDescent="0.2">
      <c r="A135" s="124" t="s">
        <v>357</v>
      </c>
      <c r="B135" s="91">
        <f>SUM(B133:B134)</f>
        <v>1625</v>
      </c>
    </row>
    <row r="136" spans="1:2" x14ac:dyDescent="0.2">
      <c r="A136" s="95" t="s">
        <v>452</v>
      </c>
      <c r="B136" s="91"/>
    </row>
    <row r="137" spans="1:2" x14ac:dyDescent="0.2">
      <c r="A137" s="124" t="s">
        <v>450</v>
      </c>
      <c r="B137" s="91">
        <v>9255</v>
      </c>
    </row>
    <row r="138" spans="1:2" x14ac:dyDescent="0.2">
      <c r="A138" s="124" t="s">
        <v>451</v>
      </c>
      <c r="B138" s="91">
        <v>10815</v>
      </c>
    </row>
    <row r="139" spans="1:2" x14ac:dyDescent="0.2">
      <c r="A139" s="124" t="s">
        <v>357</v>
      </c>
      <c r="B139" s="91">
        <f>SUM(B137:B138)</f>
        <v>20070</v>
      </c>
    </row>
    <row r="140" spans="1:2" x14ac:dyDescent="0.2">
      <c r="A140" s="95" t="s">
        <v>453</v>
      </c>
      <c r="B140" s="91"/>
    </row>
    <row r="141" spans="1:2" x14ac:dyDescent="0.2">
      <c r="A141" s="124" t="s">
        <v>450</v>
      </c>
      <c r="B141" s="91">
        <v>31</v>
      </c>
    </row>
    <row r="142" spans="1:2" x14ac:dyDescent="0.2">
      <c r="A142" s="124" t="s">
        <v>451</v>
      </c>
      <c r="B142" s="91">
        <v>71</v>
      </c>
    </row>
    <row r="143" spans="1:2" x14ac:dyDescent="0.2">
      <c r="A143" s="124" t="s">
        <v>357</v>
      </c>
      <c r="B143" s="91">
        <f>SUM(B141:B142)</f>
        <v>102</v>
      </c>
    </row>
    <row r="144" spans="1:2" x14ac:dyDescent="0.2">
      <c r="A144" s="95" t="s">
        <v>454</v>
      </c>
      <c r="B144" s="48" t="s">
        <v>36</v>
      </c>
    </row>
    <row r="145" spans="1:2" x14ac:dyDescent="0.2">
      <c r="A145" s="175" t="s">
        <v>460</v>
      </c>
      <c r="B145" s="91"/>
    </row>
    <row r="146" spans="1:2" x14ac:dyDescent="0.2">
      <c r="A146" s="123" t="s">
        <v>455</v>
      </c>
      <c r="B146" s="91">
        <v>388</v>
      </c>
    </row>
    <row r="147" spans="1:2" x14ac:dyDescent="0.2">
      <c r="A147" s="123" t="s">
        <v>456</v>
      </c>
      <c r="B147" s="91">
        <v>12306</v>
      </c>
    </row>
    <row r="148" spans="1:2" x14ac:dyDescent="0.2">
      <c r="A148" s="123" t="s">
        <v>457</v>
      </c>
      <c r="B148" s="91">
        <v>8049</v>
      </c>
    </row>
    <row r="149" spans="1:2" x14ac:dyDescent="0.2">
      <c r="A149" s="123" t="s">
        <v>458</v>
      </c>
      <c r="B149" s="91">
        <v>1051</v>
      </c>
    </row>
    <row r="150" spans="1:2" x14ac:dyDescent="0.2">
      <c r="A150" s="123" t="s">
        <v>459</v>
      </c>
      <c r="B150" s="91">
        <v>3</v>
      </c>
    </row>
    <row r="151" spans="1:2" x14ac:dyDescent="0.2">
      <c r="A151" s="125" t="s">
        <v>340</v>
      </c>
      <c r="B151" s="139" t="s">
        <v>36</v>
      </c>
    </row>
    <row r="152" spans="1:2" x14ac:dyDescent="0.2">
      <c r="A152" s="43"/>
      <c r="B152" s="43"/>
    </row>
    <row r="153" spans="1:2" s="177" customFormat="1" x14ac:dyDescent="0.2">
      <c r="A153" s="63" t="s">
        <v>1140</v>
      </c>
      <c r="B153" s="43"/>
    </row>
    <row r="154" spans="1:2" s="177" customFormat="1" x14ac:dyDescent="0.2">
      <c r="A154" s="259" t="s">
        <v>1174</v>
      </c>
      <c r="B154" s="43"/>
    </row>
    <row r="155" spans="1:2" x14ac:dyDescent="0.2">
      <c r="A155" s="8" t="s">
        <v>1019</v>
      </c>
      <c r="B155" s="43"/>
    </row>
    <row r="159" spans="1:2" ht="15.75" x14ac:dyDescent="0.25">
      <c r="A159" s="31" t="s">
        <v>900</v>
      </c>
      <c r="B159" s="32"/>
    </row>
    <row r="160" spans="1:2" x14ac:dyDescent="0.2">
      <c r="A160" s="45"/>
      <c r="B160" s="233">
        <v>1958</v>
      </c>
    </row>
    <row r="161" spans="1:2" x14ac:dyDescent="0.2">
      <c r="A161" s="87" t="s">
        <v>901</v>
      </c>
      <c r="B161" s="30"/>
    </row>
    <row r="162" spans="1:2" x14ac:dyDescent="0.2">
      <c r="A162" s="118" t="s">
        <v>902</v>
      </c>
      <c r="B162" s="43"/>
    </row>
    <row r="163" spans="1:2" x14ac:dyDescent="0.2">
      <c r="A163" s="100" t="s">
        <v>903</v>
      </c>
      <c r="B163" s="5">
        <v>16311</v>
      </c>
    </row>
    <row r="164" spans="1:2" ht="14.25" x14ac:dyDescent="0.2">
      <c r="A164" s="83" t="s">
        <v>1197</v>
      </c>
      <c r="B164" s="43">
        <v>222</v>
      </c>
    </row>
    <row r="165" spans="1:2" x14ac:dyDescent="0.2">
      <c r="A165" s="100" t="s">
        <v>357</v>
      </c>
      <c r="B165" s="44">
        <f>SUM(B163:B164)</f>
        <v>16533</v>
      </c>
    </row>
    <row r="166" spans="1:2" x14ac:dyDescent="0.2">
      <c r="A166" s="118" t="s">
        <v>905</v>
      </c>
      <c r="B166" s="43"/>
    </row>
    <row r="167" spans="1:2" x14ac:dyDescent="0.2">
      <c r="A167" s="100" t="s">
        <v>357</v>
      </c>
      <c r="B167" s="43"/>
    </row>
    <row r="168" spans="1:2" x14ac:dyDescent="0.2">
      <c r="A168" s="119" t="s">
        <v>335</v>
      </c>
      <c r="B168" s="44">
        <f>B172+B176</f>
        <v>8858</v>
      </c>
    </row>
    <row r="169" spans="1:2" x14ac:dyDescent="0.2">
      <c r="A169" s="119" t="s">
        <v>355</v>
      </c>
      <c r="B169" s="44">
        <f>B173+B177</f>
        <v>7900</v>
      </c>
    </row>
    <row r="170" spans="1:2" x14ac:dyDescent="0.2">
      <c r="A170" s="119" t="s">
        <v>357</v>
      </c>
      <c r="B170" s="44">
        <f>SUM(B168:B169)</f>
        <v>16758</v>
      </c>
    </row>
    <row r="171" spans="1:2" x14ac:dyDescent="0.2">
      <c r="A171" s="100" t="s">
        <v>736</v>
      </c>
      <c r="B171" s="44"/>
    </row>
    <row r="172" spans="1:2" x14ac:dyDescent="0.2">
      <c r="A172" s="119" t="s">
        <v>335</v>
      </c>
      <c r="B172" s="44">
        <v>8389</v>
      </c>
    </row>
    <row r="173" spans="1:2" x14ac:dyDescent="0.2">
      <c r="A173" s="119" t="s">
        <v>355</v>
      </c>
      <c r="B173" s="44">
        <v>7594</v>
      </c>
    </row>
    <row r="174" spans="1:2" x14ac:dyDescent="0.2">
      <c r="A174" s="119" t="s">
        <v>357</v>
      </c>
      <c r="B174" s="44">
        <f>SUM(B172:B173)</f>
        <v>15983</v>
      </c>
    </row>
    <row r="175" spans="1:2" x14ac:dyDescent="0.2">
      <c r="A175" s="100" t="s">
        <v>737</v>
      </c>
      <c r="B175" s="43"/>
    </row>
    <row r="176" spans="1:2" x14ac:dyDescent="0.2">
      <c r="A176" s="119" t="s">
        <v>335</v>
      </c>
      <c r="B176" s="43">
        <v>469</v>
      </c>
    </row>
    <row r="177" spans="1:2" x14ac:dyDescent="0.2">
      <c r="A177" s="119" t="s">
        <v>355</v>
      </c>
      <c r="B177" s="44">
        <v>306</v>
      </c>
    </row>
    <row r="178" spans="1:2" x14ac:dyDescent="0.2">
      <c r="A178" s="206" t="s">
        <v>357</v>
      </c>
      <c r="B178" s="57">
        <f>SUM(B176:B177)</f>
        <v>775</v>
      </c>
    </row>
    <row r="180" spans="1:2" x14ac:dyDescent="0.2">
      <c r="A180" s="87" t="s">
        <v>906</v>
      </c>
      <c r="B180" s="43"/>
    </row>
    <row r="181" spans="1:2" x14ac:dyDescent="0.2">
      <c r="A181" s="118" t="s">
        <v>902</v>
      </c>
      <c r="B181" s="44"/>
    </row>
    <row r="182" spans="1:2" x14ac:dyDescent="0.2">
      <c r="A182" s="100" t="s">
        <v>725</v>
      </c>
      <c r="B182" s="44">
        <v>13071</v>
      </c>
    </row>
    <row r="183" spans="1:2" x14ac:dyDescent="0.2">
      <c r="A183" s="100" t="s">
        <v>726</v>
      </c>
      <c r="B183" s="44">
        <v>3462</v>
      </c>
    </row>
    <row r="184" spans="1:2" x14ac:dyDescent="0.2">
      <c r="A184" s="100" t="s">
        <v>357</v>
      </c>
      <c r="B184" s="44">
        <f>SUM(B182:B183)</f>
        <v>16533</v>
      </c>
    </row>
    <row r="185" spans="1:2" x14ac:dyDescent="0.2">
      <c r="A185" s="118" t="s">
        <v>907</v>
      </c>
      <c r="B185" s="44"/>
    </row>
    <row r="186" spans="1:2" x14ac:dyDescent="0.2">
      <c r="A186" s="100" t="s">
        <v>908</v>
      </c>
      <c r="B186" s="44"/>
    </row>
    <row r="187" spans="1:2" x14ac:dyDescent="0.2">
      <c r="A187" s="119" t="s">
        <v>725</v>
      </c>
      <c r="B187" s="44">
        <v>233</v>
      </c>
    </row>
    <row r="188" spans="1:2" x14ac:dyDescent="0.2">
      <c r="A188" s="119" t="s">
        <v>726</v>
      </c>
      <c r="B188" s="44">
        <v>60</v>
      </c>
    </row>
    <row r="189" spans="1:2" x14ac:dyDescent="0.2">
      <c r="A189" s="100" t="s">
        <v>456</v>
      </c>
      <c r="B189" s="44"/>
    </row>
    <row r="190" spans="1:2" x14ac:dyDescent="0.2">
      <c r="A190" s="119" t="s">
        <v>725</v>
      </c>
      <c r="B190" s="44">
        <v>7637</v>
      </c>
    </row>
    <row r="191" spans="1:2" x14ac:dyDescent="0.2">
      <c r="A191" s="119" t="s">
        <v>726</v>
      </c>
      <c r="B191" s="44">
        <v>1760</v>
      </c>
    </row>
    <row r="192" spans="1:2" x14ac:dyDescent="0.2">
      <c r="A192" s="100" t="s">
        <v>457</v>
      </c>
      <c r="B192" s="44"/>
    </row>
    <row r="193" spans="1:2" x14ac:dyDescent="0.2">
      <c r="A193" s="119" t="s">
        <v>725</v>
      </c>
      <c r="B193" s="44">
        <v>4689</v>
      </c>
    </row>
    <row r="194" spans="1:2" x14ac:dyDescent="0.2">
      <c r="A194" s="119" t="s">
        <v>726</v>
      </c>
      <c r="B194" s="44">
        <v>1344</v>
      </c>
    </row>
    <row r="195" spans="1:2" x14ac:dyDescent="0.2">
      <c r="A195" s="100" t="s">
        <v>458</v>
      </c>
      <c r="B195" s="44"/>
    </row>
    <row r="196" spans="1:2" x14ac:dyDescent="0.2">
      <c r="A196" s="119" t="s">
        <v>725</v>
      </c>
      <c r="B196" s="44">
        <v>512</v>
      </c>
    </row>
    <row r="197" spans="1:2" x14ac:dyDescent="0.2">
      <c r="A197" s="119" t="s">
        <v>726</v>
      </c>
      <c r="B197" s="44">
        <v>295</v>
      </c>
    </row>
    <row r="198" spans="1:2" x14ac:dyDescent="0.2">
      <c r="A198" s="100" t="s">
        <v>909</v>
      </c>
      <c r="B198" s="43"/>
    </row>
    <row r="199" spans="1:2" x14ac:dyDescent="0.2">
      <c r="A199" s="119" t="s">
        <v>725</v>
      </c>
      <c r="B199" s="97" t="s">
        <v>36</v>
      </c>
    </row>
    <row r="200" spans="1:2" x14ac:dyDescent="0.2">
      <c r="A200" s="119" t="s">
        <v>726</v>
      </c>
      <c r="B200" s="97">
        <v>3</v>
      </c>
    </row>
    <row r="201" spans="1:2" x14ac:dyDescent="0.2">
      <c r="A201" s="118" t="s">
        <v>910</v>
      </c>
      <c r="B201" s="43"/>
    </row>
    <row r="202" spans="1:2" x14ac:dyDescent="0.2">
      <c r="A202" s="119" t="s">
        <v>725</v>
      </c>
      <c r="B202" s="43">
        <v>16</v>
      </c>
    </row>
    <row r="203" spans="1:2" x14ac:dyDescent="0.2">
      <c r="A203" s="119" t="s">
        <v>726</v>
      </c>
      <c r="B203" s="43">
        <v>13</v>
      </c>
    </row>
    <row r="204" spans="1:2" x14ac:dyDescent="0.2">
      <c r="A204" s="206" t="s">
        <v>357</v>
      </c>
      <c r="B204" s="57">
        <f>SUM(B202:B203)</f>
        <v>29</v>
      </c>
    </row>
    <row r="206" spans="1:2" x14ac:dyDescent="0.2">
      <c r="A206" s="87" t="s">
        <v>911</v>
      </c>
      <c r="B206" s="43"/>
    </row>
    <row r="207" spans="1:2" x14ac:dyDescent="0.2">
      <c r="A207" s="118" t="s">
        <v>902</v>
      </c>
      <c r="B207" s="43"/>
    </row>
    <row r="208" spans="1:2" x14ac:dyDescent="0.2">
      <c r="A208" s="100" t="s">
        <v>903</v>
      </c>
      <c r="B208" s="100"/>
    </row>
    <row r="209" spans="1:2" x14ac:dyDescent="0.2">
      <c r="A209" s="119" t="s">
        <v>593</v>
      </c>
      <c r="B209" s="44">
        <v>15342</v>
      </c>
    </row>
    <row r="210" spans="1:2" x14ac:dyDescent="0.2">
      <c r="A210" s="119" t="s">
        <v>594</v>
      </c>
      <c r="B210" s="44">
        <v>969</v>
      </c>
    </row>
    <row r="211" spans="1:2" x14ac:dyDescent="0.2">
      <c r="A211" s="100" t="s">
        <v>904</v>
      </c>
      <c r="B211" s="44"/>
    </row>
    <row r="212" spans="1:2" x14ac:dyDescent="0.2">
      <c r="A212" s="119" t="s">
        <v>593</v>
      </c>
      <c r="B212" s="44">
        <v>185</v>
      </c>
    </row>
    <row r="213" spans="1:2" x14ac:dyDescent="0.2">
      <c r="A213" s="119" t="s">
        <v>594</v>
      </c>
      <c r="B213" s="44">
        <v>37</v>
      </c>
    </row>
    <row r="214" spans="1:2" x14ac:dyDescent="0.2">
      <c r="A214" s="100" t="s">
        <v>357</v>
      </c>
      <c r="B214" s="44">
        <f>SUM(B209:B213)</f>
        <v>16533</v>
      </c>
    </row>
    <row r="215" spans="1:2" x14ac:dyDescent="0.2">
      <c r="A215" s="118" t="s">
        <v>907</v>
      </c>
      <c r="B215" s="44"/>
    </row>
    <row r="216" spans="1:2" x14ac:dyDescent="0.2">
      <c r="A216" s="100" t="s">
        <v>908</v>
      </c>
      <c r="B216" s="44"/>
    </row>
    <row r="217" spans="1:2" x14ac:dyDescent="0.2">
      <c r="A217" s="119" t="s">
        <v>903</v>
      </c>
      <c r="B217" s="44"/>
    </row>
    <row r="218" spans="1:2" x14ac:dyDescent="0.2">
      <c r="A218" s="207" t="s">
        <v>593</v>
      </c>
      <c r="B218" s="43">
        <v>219</v>
      </c>
    </row>
    <row r="219" spans="1:2" x14ac:dyDescent="0.2">
      <c r="A219" s="207" t="s">
        <v>594</v>
      </c>
      <c r="B219" s="43">
        <v>37</v>
      </c>
    </row>
    <row r="220" spans="1:2" x14ac:dyDescent="0.2">
      <c r="A220" s="119" t="s">
        <v>904</v>
      </c>
      <c r="B220" s="43"/>
    </row>
    <row r="221" spans="1:2" x14ac:dyDescent="0.2">
      <c r="A221" s="207" t="s">
        <v>593</v>
      </c>
      <c r="B221" s="43">
        <v>29</v>
      </c>
    </row>
    <row r="222" spans="1:2" x14ac:dyDescent="0.2">
      <c r="A222" s="207" t="s">
        <v>594</v>
      </c>
      <c r="B222" s="43">
        <v>8</v>
      </c>
    </row>
    <row r="223" spans="1:2" x14ac:dyDescent="0.2">
      <c r="A223" s="100" t="s">
        <v>456</v>
      </c>
      <c r="B223" s="44"/>
    </row>
    <row r="224" spans="1:2" x14ac:dyDescent="0.2">
      <c r="A224" s="119" t="s">
        <v>903</v>
      </c>
      <c r="B224" s="44"/>
    </row>
    <row r="225" spans="1:2" x14ac:dyDescent="0.2">
      <c r="A225" s="207" t="s">
        <v>593</v>
      </c>
      <c r="B225" s="44">
        <v>8784</v>
      </c>
    </row>
    <row r="226" spans="1:2" x14ac:dyDescent="0.2">
      <c r="A226" s="207" t="s">
        <v>594</v>
      </c>
      <c r="B226" s="44">
        <v>478</v>
      </c>
    </row>
    <row r="227" spans="1:2" x14ac:dyDescent="0.2">
      <c r="A227" s="119" t="s">
        <v>904</v>
      </c>
      <c r="B227" s="44"/>
    </row>
    <row r="228" spans="1:2" x14ac:dyDescent="0.2">
      <c r="A228" s="207" t="s">
        <v>593</v>
      </c>
      <c r="B228" s="44">
        <v>116</v>
      </c>
    </row>
    <row r="229" spans="1:2" x14ac:dyDescent="0.2">
      <c r="A229" s="207" t="s">
        <v>594</v>
      </c>
      <c r="B229" s="44">
        <v>19</v>
      </c>
    </row>
    <row r="230" spans="1:2" x14ac:dyDescent="0.2">
      <c r="A230" s="100" t="s">
        <v>457</v>
      </c>
      <c r="B230" s="44"/>
    </row>
    <row r="231" spans="1:2" x14ac:dyDescent="0.2">
      <c r="A231" s="119" t="s">
        <v>903</v>
      </c>
      <c r="B231" s="44"/>
    </row>
    <row r="232" spans="1:2" x14ac:dyDescent="0.2">
      <c r="A232" s="207" t="s">
        <v>593</v>
      </c>
      <c r="B232" s="44">
        <v>5665</v>
      </c>
    </row>
    <row r="233" spans="1:2" x14ac:dyDescent="0.2">
      <c r="A233" s="207" t="s">
        <v>594</v>
      </c>
      <c r="B233" s="44">
        <v>327</v>
      </c>
    </row>
    <row r="234" spans="1:2" x14ac:dyDescent="0.2">
      <c r="A234" s="119" t="s">
        <v>904</v>
      </c>
      <c r="B234" s="44"/>
    </row>
    <row r="235" spans="1:2" x14ac:dyDescent="0.2">
      <c r="A235" s="207" t="s">
        <v>593</v>
      </c>
      <c r="B235" s="44">
        <v>34</v>
      </c>
    </row>
    <row r="236" spans="1:2" x14ac:dyDescent="0.2">
      <c r="A236" s="207" t="s">
        <v>594</v>
      </c>
      <c r="B236" s="44">
        <v>7</v>
      </c>
    </row>
    <row r="237" spans="1:2" x14ac:dyDescent="0.2">
      <c r="A237" s="100" t="s">
        <v>458</v>
      </c>
      <c r="B237" s="44"/>
    </row>
    <row r="238" spans="1:2" x14ac:dyDescent="0.2">
      <c r="A238" s="119" t="s">
        <v>903</v>
      </c>
      <c r="B238" s="44"/>
    </row>
    <row r="239" spans="1:2" x14ac:dyDescent="0.2">
      <c r="A239" s="207" t="s">
        <v>593</v>
      </c>
      <c r="B239" s="44">
        <v>671</v>
      </c>
    </row>
    <row r="240" spans="1:2" x14ac:dyDescent="0.2">
      <c r="A240" s="207" t="s">
        <v>594</v>
      </c>
      <c r="B240" s="44">
        <v>127</v>
      </c>
    </row>
    <row r="241" spans="1:2" x14ac:dyDescent="0.2">
      <c r="A241" s="119" t="s">
        <v>904</v>
      </c>
      <c r="B241" s="43"/>
    </row>
    <row r="242" spans="1:2" x14ac:dyDescent="0.2">
      <c r="A242" s="207" t="s">
        <v>593</v>
      </c>
      <c r="B242" s="43">
        <v>6</v>
      </c>
    </row>
    <row r="243" spans="1:2" x14ac:dyDescent="0.2">
      <c r="A243" s="207" t="s">
        <v>594</v>
      </c>
      <c r="B243" s="44">
        <v>3</v>
      </c>
    </row>
    <row r="244" spans="1:2" x14ac:dyDescent="0.2">
      <c r="A244" s="100" t="s">
        <v>909</v>
      </c>
      <c r="B244" s="43"/>
    </row>
    <row r="245" spans="1:2" x14ac:dyDescent="0.2">
      <c r="A245" s="119" t="s">
        <v>903</v>
      </c>
      <c r="B245" s="43"/>
    </row>
    <row r="246" spans="1:2" x14ac:dyDescent="0.2">
      <c r="A246" s="207" t="s">
        <v>593</v>
      </c>
      <c r="B246" s="103">
        <v>3</v>
      </c>
    </row>
    <row r="247" spans="1:2" x14ac:dyDescent="0.2">
      <c r="A247" s="207" t="s">
        <v>594</v>
      </c>
      <c r="B247" s="103" t="s">
        <v>36</v>
      </c>
    </row>
    <row r="248" spans="1:2" x14ac:dyDescent="0.2">
      <c r="A248" s="119" t="s">
        <v>904</v>
      </c>
      <c r="B248" s="30"/>
    </row>
    <row r="249" spans="1:2" x14ac:dyDescent="0.2">
      <c r="A249" s="207" t="s">
        <v>593</v>
      </c>
      <c r="B249" s="103" t="s">
        <v>36</v>
      </c>
    </row>
    <row r="250" spans="1:2" x14ac:dyDescent="0.2">
      <c r="A250" s="207" t="s">
        <v>594</v>
      </c>
      <c r="B250" s="103" t="s">
        <v>36</v>
      </c>
    </row>
    <row r="251" spans="1:2" x14ac:dyDescent="0.2">
      <c r="A251" s="118" t="s">
        <v>910</v>
      </c>
      <c r="B251" s="103"/>
    </row>
    <row r="252" spans="1:2" x14ac:dyDescent="0.2">
      <c r="A252" s="119" t="s">
        <v>903</v>
      </c>
      <c r="B252" s="30"/>
    </row>
    <row r="253" spans="1:2" x14ac:dyDescent="0.2">
      <c r="A253" s="207" t="s">
        <v>593</v>
      </c>
      <c r="B253" s="43">
        <v>28</v>
      </c>
    </row>
    <row r="254" spans="1:2" x14ac:dyDescent="0.2">
      <c r="A254" s="207" t="s">
        <v>594</v>
      </c>
      <c r="B254" s="43">
        <v>1</v>
      </c>
    </row>
    <row r="255" spans="1:2" x14ac:dyDescent="0.2">
      <c r="A255" s="119" t="s">
        <v>904</v>
      </c>
      <c r="B255" s="43"/>
    </row>
    <row r="256" spans="1:2" x14ac:dyDescent="0.2">
      <c r="A256" s="207" t="s">
        <v>593</v>
      </c>
      <c r="B256" s="97" t="s">
        <v>36</v>
      </c>
    </row>
    <row r="257" spans="1:2" x14ac:dyDescent="0.2">
      <c r="A257" s="207" t="s">
        <v>594</v>
      </c>
      <c r="B257" s="97" t="s">
        <v>36</v>
      </c>
    </row>
    <row r="258" spans="1:2" x14ac:dyDescent="0.2">
      <c r="A258" s="137" t="s">
        <v>357</v>
      </c>
      <c r="B258" s="121">
        <f>SUM(B253:B257)</f>
        <v>29</v>
      </c>
    </row>
    <row r="259" spans="1:2" x14ac:dyDescent="0.2">
      <c r="A259" s="30"/>
      <c r="B259" s="30"/>
    </row>
    <row r="260" spans="1:2" s="177" customFormat="1" x14ac:dyDescent="0.2">
      <c r="A260" s="13" t="s">
        <v>1198</v>
      </c>
      <c r="B260" s="43"/>
    </row>
    <row r="261" spans="1:2" x14ac:dyDescent="0.2">
      <c r="A261" s="8" t="s">
        <v>1020</v>
      </c>
      <c r="B261" s="30"/>
    </row>
    <row r="265" spans="1:2" ht="15.75" x14ac:dyDescent="0.25">
      <c r="A265" s="31" t="s">
        <v>528</v>
      </c>
      <c r="B265" s="32"/>
    </row>
    <row r="266" spans="1:2" x14ac:dyDescent="0.2">
      <c r="A266" s="56"/>
      <c r="B266" s="233">
        <v>1958</v>
      </c>
    </row>
    <row r="267" spans="1:2" x14ac:dyDescent="0.2">
      <c r="A267" s="43" t="s">
        <v>65</v>
      </c>
      <c r="B267" s="32">
        <v>4</v>
      </c>
    </row>
    <row r="268" spans="1:2" ht="14.25" x14ac:dyDescent="0.2">
      <c r="A268" s="32" t="s">
        <v>815</v>
      </c>
      <c r="B268" s="10">
        <v>3390</v>
      </c>
    </row>
    <row r="269" spans="1:2" x14ac:dyDescent="0.2">
      <c r="A269" s="43" t="s">
        <v>1021</v>
      </c>
      <c r="B269" s="32"/>
    </row>
    <row r="270" spans="1:2" x14ac:dyDescent="0.2">
      <c r="A270" s="43" t="s">
        <v>43</v>
      </c>
      <c r="B270" s="10">
        <v>1592</v>
      </c>
    </row>
    <row r="271" spans="1:2" x14ac:dyDescent="0.2">
      <c r="A271" s="43" t="s">
        <v>224</v>
      </c>
      <c r="B271" s="10">
        <v>1663</v>
      </c>
    </row>
    <row r="272" spans="1:2" x14ac:dyDescent="0.2">
      <c r="A272" s="43" t="s">
        <v>4</v>
      </c>
      <c r="B272" s="10">
        <f>SUM(B270:B271)</f>
        <v>3255</v>
      </c>
    </row>
    <row r="273" spans="1:2" x14ac:dyDescent="0.2">
      <c r="A273" s="43" t="s">
        <v>219</v>
      </c>
      <c r="B273" s="32"/>
    </row>
    <row r="274" spans="1:2" x14ac:dyDescent="0.2">
      <c r="A274" s="43" t="s">
        <v>43</v>
      </c>
      <c r="B274" s="10">
        <v>356</v>
      </c>
    </row>
    <row r="275" spans="1:2" x14ac:dyDescent="0.2">
      <c r="A275" s="43" t="s">
        <v>224</v>
      </c>
      <c r="B275" s="10">
        <v>599</v>
      </c>
    </row>
    <row r="276" spans="1:2" x14ac:dyDescent="0.2">
      <c r="A276" s="43" t="s">
        <v>4</v>
      </c>
      <c r="B276" s="10">
        <f>SUM(B274:B275)</f>
        <v>955</v>
      </c>
    </row>
    <row r="277" spans="1:2" x14ac:dyDescent="0.2">
      <c r="A277" s="43" t="s">
        <v>225</v>
      </c>
      <c r="B277" s="10"/>
    </row>
    <row r="278" spans="1:2" x14ac:dyDescent="0.2">
      <c r="A278" s="43" t="s">
        <v>43</v>
      </c>
      <c r="B278" s="10">
        <v>1948</v>
      </c>
    </row>
    <row r="279" spans="1:2" x14ac:dyDescent="0.2">
      <c r="A279" s="43" t="s">
        <v>224</v>
      </c>
      <c r="B279" s="10">
        <v>2262</v>
      </c>
    </row>
    <row r="280" spans="1:2" x14ac:dyDescent="0.2">
      <c r="A280" s="43" t="s">
        <v>4</v>
      </c>
      <c r="B280" s="10">
        <f>SUM(B278:B279)</f>
        <v>4210</v>
      </c>
    </row>
    <row r="281" spans="1:2" x14ac:dyDescent="0.2">
      <c r="A281" s="43" t="s">
        <v>220</v>
      </c>
      <c r="B281" s="10"/>
    </row>
    <row r="282" spans="1:2" x14ac:dyDescent="0.2">
      <c r="A282" s="43" t="s">
        <v>6</v>
      </c>
      <c r="B282" s="10"/>
    </row>
    <row r="283" spans="1:2" x14ac:dyDescent="0.2">
      <c r="A283" s="43" t="s">
        <v>152</v>
      </c>
      <c r="B283" s="10">
        <v>63</v>
      </c>
    </row>
    <row r="284" spans="1:2" x14ac:dyDescent="0.2">
      <c r="A284" s="43" t="s">
        <v>153</v>
      </c>
      <c r="B284" s="10">
        <v>109</v>
      </c>
    </row>
    <row r="285" spans="1:2" x14ac:dyDescent="0.2">
      <c r="A285" s="43" t="s">
        <v>148</v>
      </c>
      <c r="B285" s="10">
        <f>SUM(B283:B284)</f>
        <v>172</v>
      </c>
    </row>
    <row r="286" spans="1:2" ht="14.25" x14ac:dyDescent="0.2">
      <c r="A286" s="43" t="s">
        <v>1009</v>
      </c>
      <c r="B286" s="10"/>
    </row>
    <row r="287" spans="1:2" x14ac:dyDescent="0.2">
      <c r="A287" s="43" t="s">
        <v>152</v>
      </c>
      <c r="B287" s="10">
        <v>51</v>
      </c>
    </row>
    <row r="288" spans="1:2" x14ac:dyDescent="0.2">
      <c r="A288" s="43" t="s">
        <v>153</v>
      </c>
      <c r="B288" s="10">
        <v>305</v>
      </c>
    </row>
    <row r="289" spans="1:2" x14ac:dyDescent="0.2">
      <c r="A289" s="43" t="s">
        <v>148</v>
      </c>
      <c r="B289" s="10"/>
    </row>
    <row r="290" spans="1:2" x14ac:dyDescent="0.2">
      <c r="A290" s="43" t="s">
        <v>7</v>
      </c>
      <c r="B290" s="10"/>
    </row>
    <row r="291" spans="1:2" x14ac:dyDescent="0.2">
      <c r="A291" s="43" t="s">
        <v>152</v>
      </c>
      <c r="B291" s="10">
        <v>185</v>
      </c>
    </row>
    <row r="292" spans="1:2" x14ac:dyDescent="0.2">
      <c r="A292" s="43" t="s">
        <v>153</v>
      </c>
      <c r="B292" s="10">
        <v>107</v>
      </c>
    </row>
    <row r="293" spans="1:2" x14ac:dyDescent="0.2">
      <c r="A293" s="43" t="s">
        <v>148</v>
      </c>
      <c r="B293" s="10">
        <f>SUM(B291:B292)</f>
        <v>292</v>
      </c>
    </row>
    <row r="294" spans="1:2" x14ac:dyDescent="0.2">
      <c r="A294" s="43" t="s">
        <v>226</v>
      </c>
      <c r="B294" s="32">
        <v>40.9</v>
      </c>
    </row>
    <row r="295" spans="1:2" x14ac:dyDescent="0.2">
      <c r="A295" s="37"/>
      <c r="B295" s="33"/>
    </row>
    <row r="296" spans="1:2" s="177" customFormat="1" x14ac:dyDescent="0.2">
      <c r="A296" s="259" t="s">
        <v>816</v>
      </c>
    </row>
    <row r="297" spans="1:2" s="177" customFormat="1" x14ac:dyDescent="0.2">
      <c r="A297" s="259" t="s">
        <v>1153</v>
      </c>
    </row>
    <row r="298" spans="1:2" x14ac:dyDescent="0.2">
      <c r="A298" s="8" t="s">
        <v>1020</v>
      </c>
      <c r="B298" s="30"/>
    </row>
    <row r="302" spans="1:2" ht="15.75" x14ac:dyDescent="0.25">
      <c r="A302" s="304" t="s">
        <v>700</v>
      </c>
      <c r="B302" s="30"/>
    </row>
    <row r="303" spans="1:2" x14ac:dyDescent="0.2">
      <c r="A303" s="56"/>
      <c r="B303" s="233">
        <v>1958</v>
      </c>
    </row>
    <row r="304" spans="1:2" x14ac:dyDescent="0.2">
      <c r="A304" s="43" t="s">
        <v>228</v>
      </c>
      <c r="B304" s="32">
        <v>8</v>
      </c>
    </row>
    <row r="305" spans="1:2" ht="14.25" x14ac:dyDescent="0.2">
      <c r="A305" s="43" t="s">
        <v>1271</v>
      </c>
      <c r="B305" s="10">
        <v>2406</v>
      </c>
    </row>
    <row r="306" spans="1:2" x14ac:dyDescent="0.2">
      <c r="A306" s="43" t="s">
        <v>229</v>
      </c>
      <c r="B306" s="32"/>
    </row>
    <row r="307" spans="1:2" x14ac:dyDescent="0.2">
      <c r="A307" s="43" t="s">
        <v>152</v>
      </c>
      <c r="B307" s="10">
        <v>1159</v>
      </c>
    </row>
    <row r="308" spans="1:2" x14ac:dyDescent="0.2">
      <c r="A308" s="43" t="s">
        <v>153</v>
      </c>
      <c r="B308" s="10">
        <v>640</v>
      </c>
    </row>
    <row r="309" spans="1:2" x14ac:dyDescent="0.2">
      <c r="A309" s="43" t="s">
        <v>148</v>
      </c>
      <c r="B309" s="10">
        <f>SUM(B307:B308)</f>
        <v>1799</v>
      </c>
    </row>
    <row r="310" spans="1:2" x14ac:dyDescent="0.2">
      <c r="A310" s="43" t="s">
        <v>230</v>
      </c>
      <c r="B310" s="10"/>
    </row>
    <row r="311" spans="1:2" x14ac:dyDescent="0.2">
      <c r="A311" s="43" t="s">
        <v>152</v>
      </c>
      <c r="B311" s="10">
        <v>1775</v>
      </c>
    </row>
    <row r="312" spans="1:2" x14ac:dyDescent="0.2">
      <c r="A312" s="43" t="s">
        <v>153</v>
      </c>
      <c r="B312" s="10">
        <v>664</v>
      </c>
    </row>
    <row r="313" spans="1:2" x14ac:dyDescent="0.2">
      <c r="A313" s="10" t="s">
        <v>148</v>
      </c>
      <c r="B313" s="10">
        <f>SUM(B311:B312)</f>
        <v>2439</v>
      </c>
    </row>
    <row r="314" spans="1:2" x14ac:dyDescent="0.2">
      <c r="A314" s="43" t="s">
        <v>231</v>
      </c>
      <c r="B314" s="10"/>
    </row>
    <row r="315" spans="1:2" x14ac:dyDescent="0.2">
      <c r="A315" s="43" t="s">
        <v>170</v>
      </c>
      <c r="B315" s="10"/>
    </row>
    <row r="316" spans="1:2" x14ac:dyDescent="0.2">
      <c r="A316" s="43" t="s">
        <v>49</v>
      </c>
      <c r="B316" s="10">
        <v>731</v>
      </c>
    </row>
    <row r="317" spans="1:2" x14ac:dyDescent="0.2">
      <c r="A317" s="43" t="s">
        <v>193</v>
      </c>
      <c r="B317" s="10">
        <v>481</v>
      </c>
    </row>
    <row r="318" spans="1:2" x14ac:dyDescent="0.2">
      <c r="A318" s="43" t="s">
        <v>232</v>
      </c>
      <c r="B318" s="10">
        <f>SUM(B316:B317)</f>
        <v>1212</v>
      </c>
    </row>
    <row r="319" spans="1:2" x14ac:dyDescent="0.2">
      <c r="A319" s="43" t="s">
        <v>233</v>
      </c>
      <c r="B319" s="10"/>
    </row>
    <row r="320" spans="1:2" x14ac:dyDescent="0.2">
      <c r="A320" s="43" t="s">
        <v>49</v>
      </c>
      <c r="B320" s="10">
        <v>132</v>
      </c>
    </row>
    <row r="321" spans="1:2" x14ac:dyDescent="0.2">
      <c r="A321" s="43" t="s">
        <v>193</v>
      </c>
      <c r="B321" s="10">
        <v>51</v>
      </c>
    </row>
    <row r="322" spans="1:2" x14ac:dyDescent="0.2">
      <c r="A322" s="43" t="s">
        <v>180</v>
      </c>
      <c r="B322" s="10">
        <f>SUM(B320:B321)</f>
        <v>183</v>
      </c>
    </row>
    <row r="323" spans="1:2" x14ac:dyDescent="0.2">
      <c r="A323" s="43" t="s">
        <v>178</v>
      </c>
      <c r="B323" s="10"/>
    </row>
    <row r="324" spans="1:2" x14ac:dyDescent="0.2">
      <c r="A324" s="43" t="s">
        <v>49</v>
      </c>
      <c r="B324" s="10">
        <v>660</v>
      </c>
    </row>
    <row r="325" spans="1:2" x14ac:dyDescent="0.2">
      <c r="A325" s="43" t="s">
        <v>193</v>
      </c>
      <c r="B325" s="10">
        <v>318</v>
      </c>
    </row>
    <row r="326" spans="1:2" x14ac:dyDescent="0.2">
      <c r="A326" s="121" t="s">
        <v>180</v>
      </c>
      <c r="B326" s="122">
        <f>SUM(B324:B325)</f>
        <v>978</v>
      </c>
    </row>
    <row r="327" spans="1:2" x14ac:dyDescent="0.2">
      <c r="A327" s="43"/>
      <c r="B327" s="10"/>
    </row>
    <row r="328" spans="1:2" s="177" customFormat="1" x14ac:dyDescent="0.2">
      <c r="A328" s="259" t="s">
        <v>1239</v>
      </c>
      <c r="B328" s="10"/>
    </row>
    <row r="329" spans="1:2" x14ac:dyDescent="0.2">
      <c r="A329" s="8" t="s">
        <v>1020</v>
      </c>
      <c r="B329" s="10"/>
    </row>
    <row r="333" spans="1:2" ht="18" customHeight="1" x14ac:dyDescent="0.25">
      <c r="A333" s="326" t="s">
        <v>1299</v>
      </c>
      <c r="B333" s="315"/>
    </row>
    <row r="334" spans="1:2" x14ac:dyDescent="0.2">
      <c r="A334" s="56"/>
      <c r="B334" s="233">
        <v>1957</v>
      </c>
    </row>
    <row r="335" spans="1:2" x14ac:dyDescent="0.2">
      <c r="A335" s="118" t="s">
        <v>574</v>
      </c>
      <c r="B335" s="10"/>
    </row>
    <row r="336" spans="1:2" x14ac:dyDescent="0.2">
      <c r="A336" s="100" t="s">
        <v>575</v>
      </c>
      <c r="B336" s="10">
        <v>2152</v>
      </c>
    </row>
    <row r="337" spans="1:2" x14ac:dyDescent="0.2">
      <c r="A337" s="100" t="s">
        <v>576</v>
      </c>
      <c r="B337" s="10">
        <v>2000</v>
      </c>
    </row>
    <row r="338" spans="1:2" x14ac:dyDescent="0.2">
      <c r="A338" s="100" t="s">
        <v>357</v>
      </c>
      <c r="B338" s="10">
        <f>SUM(B336:B337)</f>
        <v>4152</v>
      </c>
    </row>
    <row r="339" spans="1:2" x14ac:dyDescent="0.2">
      <c r="A339" s="118" t="s">
        <v>577</v>
      </c>
      <c r="B339" s="10"/>
    </row>
    <row r="340" spans="1:2" x14ac:dyDescent="0.2">
      <c r="A340" s="100" t="s">
        <v>578</v>
      </c>
      <c r="B340" s="10"/>
    </row>
    <row r="341" spans="1:2" x14ac:dyDescent="0.2">
      <c r="A341" s="119" t="s">
        <v>575</v>
      </c>
      <c r="B341" s="27" t="s">
        <v>36</v>
      </c>
    </row>
    <row r="342" spans="1:2" x14ac:dyDescent="0.2">
      <c r="A342" s="119" t="s">
        <v>576</v>
      </c>
      <c r="B342" s="27" t="s">
        <v>36</v>
      </c>
    </row>
    <row r="343" spans="1:2" x14ac:dyDescent="0.2">
      <c r="A343" s="100" t="s">
        <v>579</v>
      </c>
      <c r="B343" s="27"/>
    </row>
    <row r="344" spans="1:2" x14ac:dyDescent="0.2">
      <c r="A344" s="119" t="s">
        <v>575</v>
      </c>
      <c r="B344" s="27" t="s">
        <v>36</v>
      </c>
    </row>
    <row r="345" spans="1:2" x14ac:dyDescent="0.2">
      <c r="A345" s="119" t="s">
        <v>576</v>
      </c>
      <c r="B345" s="27">
        <v>2000</v>
      </c>
    </row>
    <row r="346" spans="1:2" x14ac:dyDescent="0.2">
      <c r="A346" s="100" t="s">
        <v>580</v>
      </c>
      <c r="B346" s="27"/>
    </row>
    <row r="347" spans="1:2" x14ac:dyDescent="0.2">
      <c r="A347" s="119" t="s">
        <v>575</v>
      </c>
      <c r="B347" s="27">
        <v>2152</v>
      </c>
    </row>
    <row r="348" spans="1:2" x14ac:dyDescent="0.2">
      <c r="A348" s="137" t="s">
        <v>576</v>
      </c>
      <c r="B348" s="139" t="s">
        <v>36</v>
      </c>
    </row>
    <row r="349" spans="1:2" ht="15" x14ac:dyDescent="0.25">
      <c r="A349" s="88"/>
      <c r="B349" s="10"/>
    </row>
    <row r="350" spans="1:2" s="30" customFormat="1" ht="25.5" customHeight="1" x14ac:dyDescent="0.2">
      <c r="A350" s="338" t="s">
        <v>1300</v>
      </c>
      <c r="B350" s="318"/>
    </row>
    <row r="351" spans="1:2" x14ac:dyDescent="0.2">
      <c r="A351" s="8" t="s">
        <v>1020</v>
      </c>
    </row>
    <row r="353" spans="1:2" s="30" customFormat="1" x14ac:dyDescent="0.2"/>
    <row r="355" spans="1:2" ht="15.75" x14ac:dyDescent="0.25">
      <c r="A355" s="3" t="s">
        <v>461</v>
      </c>
      <c r="B355" s="30"/>
    </row>
    <row r="356" spans="1:2" ht="15" x14ac:dyDescent="0.25">
      <c r="A356" s="4"/>
      <c r="B356" s="234">
        <v>1958</v>
      </c>
    </row>
    <row r="357" spans="1:2" ht="14.25" x14ac:dyDescent="0.2">
      <c r="A357" s="167" t="s">
        <v>1291</v>
      </c>
      <c r="B357" s="18">
        <v>27</v>
      </c>
    </row>
    <row r="358" spans="1:2" x14ac:dyDescent="0.2">
      <c r="A358" s="199" t="s">
        <v>116</v>
      </c>
      <c r="B358" s="30"/>
    </row>
    <row r="359" spans="1:2" ht="14.25" x14ac:dyDescent="0.2">
      <c r="A359" s="94" t="s">
        <v>462</v>
      </c>
      <c r="B359" s="18">
        <v>77927</v>
      </c>
    </row>
    <row r="360" spans="1:2" x14ac:dyDescent="0.2">
      <c r="A360" s="94" t="s">
        <v>463</v>
      </c>
      <c r="B360" s="18">
        <v>46404</v>
      </c>
    </row>
    <row r="361" spans="1:2" x14ac:dyDescent="0.2">
      <c r="A361" s="19" t="s">
        <v>464</v>
      </c>
      <c r="B361" s="18">
        <v>158635</v>
      </c>
    </row>
    <row r="362" spans="1:2" x14ac:dyDescent="0.2">
      <c r="A362" s="19" t="s">
        <v>465</v>
      </c>
      <c r="B362" s="18">
        <v>4652</v>
      </c>
    </row>
    <row r="363" spans="1:2" ht="14.25" x14ac:dyDescent="0.2">
      <c r="A363" s="19" t="s">
        <v>653</v>
      </c>
      <c r="B363" s="18">
        <v>40146</v>
      </c>
    </row>
    <row r="364" spans="1:2" x14ac:dyDescent="0.2">
      <c r="A364" s="19" t="s">
        <v>466</v>
      </c>
      <c r="B364" s="18">
        <v>2157</v>
      </c>
    </row>
    <row r="365" spans="1:2" x14ac:dyDescent="0.2">
      <c r="A365" s="19" t="s">
        <v>467</v>
      </c>
      <c r="B365" s="18"/>
    </row>
    <row r="366" spans="1:2" x14ac:dyDescent="0.2">
      <c r="A366" s="94" t="s">
        <v>468</v>
      </c>
      <c r="B366" s="18">
        <v>478</v>
      </c>
    </row>
    <row r="367" spans="1:2" x14ac:dyDescent="0.2">
      <c r="A367" s="94" t="s">
        <v>469</v>
      </c>
      <c r="B367" s="18">
        <v>290</v>
      </c>
    </row>
    <row r="368" spans="1:2" x14ac:dyDescent="0.2">
      <c r="A368" s="19" t="s">
        <v>470</v>
      </c>
      <c r="B368" s="23">
        <v>7146</v>
      </c>
    </row>
    <row r="369" spans="1:2" x14ac:dyDescent="0.2">
      <c r="A369" s="37"/>
      <c r="B369" s="1"/>
    </row>
    <row r="370" spans="1:2" s="177" customFormat="1" x14ac:dyDescent="0.2">
      <c r="A370" s="271" t="s">
        <v>1292</v>
      </c>
      <c r="B370" s="198"/>
    </row>
    <row r="371" spans="1:2" x14ac:dyDescent="0.2">
      <c r="A371" s="8" t="s">
        <v>1020</v>
      </c>
      <c r="B371" s="30"/>
    </row>
    <row r="375" spans="1:2" ht="18.75" x14ac:dyDescent="0.25">
      <c r="A375" s="31" t="s">
        <v>762</v>
      </c>
      <c r="B375" s="30"/>
    </row>
    <row r="376" spans="1:2" x14ac:dyDescent="0.2">
      <c r="A376" s="34"/>
      <c r="B376" s="233">
        <v>1958</v>
      </c>
    </row>
    <row r="377" spans="1:2" ht="15" x14ac:dyDescent="0.25">
      <c r="A377" s="200" t="s">
        <v>830</v>
      </c>
      <c r="B377" s="110"/>
    </row>
    <row r="378" spans="1:2" x14ac:dyDescent="0.2">
      <c r="A378" s="92" t="s">
        <v>756</v>
      </c>
      <c r="B378" s="32"/>
    </row>
    <row r="379" spans="1:2" x14ac:dyDescent="0.2">
      <c r="A379" s="32" t="s">
        <v>471</v>
      </c>
      <c r="B379" s="10">
        <v>13</v>
      </c>
    </row>
    <row r="380" spans="1:2" ht="14.25" x14ac:dyDescent="0.2">
      <c r="A380" s="43" t="s">
        <v>829</v>
      </c>
      <c r="B380" s="10">
        <v>30817</v>
      </c>
    </row>
    <row r="381" spans="1:2" x14ac:dyDescent="0.2">
      <c r="A381" s="32" t="s">
        <v>472</v>
      </c>
      <c r="B381" s="32"/>
    </row>
    <row r="382" spans="1:2" x14ac:dyDescent="0.2">
      <c r="A382" s="83" t="s">
        <v>1022</v>
      </c>
      <c r="B382" s="32">
        <v>11</v>
      </c>
    </row>
    <row r="383" spans="1:2" x14ac:dyDescent="0.2">
      <c r="A383" s="83" t="s">
        <v>473</v>
      </c>
      <c r="B383" s="10"/>
    </row>
    <row r="384" spans="1:2" x14ac:dyDescent="0.2">
      <c r="A384" s="93" t="s">
        <v>475</v>
      </c>
      <c r="B384" s="10">
        <v>1697784</v>
      </c>
    </row>
    <row r="385" spans="1:2" x14ac:dyDescent="0.2">
      <c r="A385" s="93" t="s">
        <v>476</v>
      </c>
      <c r="B385" s="10">
        <v>4357812</v>
      </c>
    </row>
    <row r="386" spans="1:2" x14ac:dyDescent="0.2">
      <c r="A386" s="83" t="s">
        <v>477</v>
      </c>
      <c r="B386" s="10">
        <v>232101</v>
      </c>
    </row>
    <row r="387" spans="1:2" x14ac:dyDescent="0.2">
      <c r="A387" s="83" t="s">
        <v>478</v>
      </c>
      <c r="B387" s="10">
        <v>1326711</v>
      </c>
    </row>
    <row r="388" spans="1:2" ht="14.25" x14ac:dyDescent="0.2">
      <c r="A388" s="100" t="s">
        <v>822</v>
      </c>
      <c r="B388" s="10">
        <v>10590</v>
      </c>
    </row>
    <row r="389" spans="1:2" ht="14.25" x14ac:dyDescent="0.2">
      <c r="A389" s="100" t="s">
        <v>824</v>
      </c>
      <c r="B389" s="10">
        <v>18867</v>
      </c>
    </row>
    <row r="390" spans="1:2" ht="14.25" x14ac:dyDescent="0.2">
      <c r="A390" s="118" t="s">
        <v>828</v>
      </c>
      <c r="B390" s="10"/>
    </row>
    <row r="391" spans="1:2" x14ac:dyDescent="0.2">
      <c r="A391" s="133" t="s">
        <v>582</v>
      </c>
      <c r="B391" s="10">
        <v>210192</v>
      </c>
    </row>
    <row r="392" spans="1:2" x14ac:dyDescent="0.2">
      <c r="A392" s="131" t="s">
        <v>479</v>
      </c>
      <c r="B392" s="122">
        <v>165091</v>
      </c>
    </row>
    <row r="393" spans="1:2" x14ac:dyDescent="0.2">
      <c r="A393" s="30"/>
      <c r="B393" s="30"/>
    </row>
    <row r="394" spans="1:2" s="177" customFormat="1" ht="27" customHeight="1" x14ac:dyDescent="0.2">
      <c r="A394" s="317" t="s">
        <v>1150</v>
      </c>
      <c r="B394" s="318"/>
    </row>
    <row r="395" spans="1:2" s="177" customFormat="1" ht="26.25" customHeight="1" x14ac:dyDescent="0.2">
      <c r="A395" s="317" t="s">
        <v>1151</v>
      </c>
      <c r="B395" s="318"/>
    </row>
    <row r="396" spans="1:2" s="177" customFormat="1" x14ac:dyDescent="0.2">
      <c r="A396" s="63" t="s">
        <v>1152</v>
      </c>
    </row>
    <row r="397" spans="1:2" s="177" customFormat="1" x14ac:dyDescent="0.2">
      <c r="A397" s="63" t="s">
        <v>1137</v>
      </c>
    </row>
    <row r="398" spans="1:2" s="177" customFormat="1" x14ac:dyDescent="0.2">
      <c r="A398" s="63" t="s">
        <v>1138</v>
      </c>
      <c r="B398" s="10"/>
    </row>
    <row r="399" spans="1:2" x14ac:dyDescent="0.2">
      <c r="A399" s="8" t="s">
        <v>1020</v>
      </c>
      <c r="B399" s="30"/>
    </row>
    <row r="400" spans="1:2" s="30" customFormat="1" x14ac:dyDescent="0.2">
      <c r="A400" s="8"/>
    </row>
    <row r="401" spans="1:2" s="30" customFormat="1" x14ac:dyDescent="0.2">
      <c r="A401" s="8"/>
    </row>
    <row r="402" spans="1:2" s="30" customFormat="1" x14ac:dyDescent="0.2">
      <c r="A402" s="8"/>
    </row>
    <row r="403" spans="1:2" s="30" customFormat="1" ht="15.75" x14ac:dyDescent="0.25">
      <c r="A403" s="31" t="s">
        <v>1115</v>
      </c>
    </row>
    <row r="404" spans="1:2" x14ac:dyDescent="0.2">
      <c r="A404" s="34"/>
      <c r="B404" s="233">
        <v>1958</v>
      </c>
    </row>
    <row r="405" spans="1:2" x14ac:dyDescent="0.2">
      <c r="A405" s="106" t="s">
        <v>825</v>
      </c>
      <c r="B405" s="58"/>
    </row>
    <row r="406" spans="1:2" x14ac:dyDescent="0.2">
      <c r="A406" s="43" t="s">
        <v>836</v>
      </c>
      <c r="B406" s="91"/>
    </row>
    <row r="407" spans="1:2" x14ac:dyDescent="0.2">
      <c r="A407" s="83" t="s">
        <v>835</v>
      </c>
      <c r="B407" s="91"/>
    </row>
    <row r="408" spans="1:2" x14ac:dyDescent="0.2">
      <c r="A408" s="93" t="s">
        <v>481</v>
      </c>
      <c r="B408" s="10"/>
    </row>
    <row r="409" spans="1:2" x14ac:dyDescent="0.2">
      <c r="A409" s="127" t="s">
        <v>357</v>
      </c>
      <c r="B409" s="10">
        <f>B410+B411</f>
        <v>9964</v>
      </c>
    </row>
    <row r="410" spans="1:2" x14ac:dyDescent="0.2">
      <c r="A410" s="127" t="s">
        <v>482</v>
      </c>
      <c r="B410" s="10">
        <v>9271</v>
      </c>
    </row>
    <row r="411" spans="1:2" x14ac:dyDescent="0.2">
      <c r="A411" s="207" t="s">
        <v>1284</v>
      </c>
      <c r="B411" s="10">
        <v>693</v>
      </c>
    </row>
    <row r="412" spans="1:2" x14ac:dyDescent="0.2">
      <c r="A412" s="93" t="s">
        <v>483</v>
      </c>
      <c r="B412" s="10"/>
    </row>
    <row r="413" spans="1:2" x14ac:dyDescent="0.2">
      <c r="A413" s="83" t="s">
        <v>837</v>
      </c>
      <c r="B413" s="10"/>
    </row>
    <row r="414" spans="1:2" x14ac:dyDescent="0.2">
      <c r="A414" s="93" t="s">
        <v>481</v>
      </c>
      <c r="B414" s="10"/>
    </row>
    <row r="415" spans="1:2" x14ac:dyDescent="0.2">
      <c r="A415" s="127" t="s">
        <v>357</v>
      </c>
      <c r="B415" s="10"/>
    </row>
    <row r="416" spans="1:2" x14ac:dyDescent="0.2">
      <c r="A416" s="127" t="s">
        <v>482</v>
      </c>
      <c r="B416" s="10">
        <v>1474</v>
      </c>
    </row>
    <row r="417" spans="1:2" x14ac:dyDescent="0.2">
      <c r="A417" s="207" t="s">
        <v>1284</v>
      </c>
      <c r="B417" s="10">
        <v>312</v>
      </c>
    </row>
    <row r="418" spans="1:2" x14ac:dyDescent="0.2">
      <c r="A418" s="93" t="s">
        <v>483</v>
      </c>
      <c r="B418" s="10">
        <f>SUM(B416:B417)</f>
        <v>1786</v>
      </c>
    </row>
    <row r="419" spans="1:2" x14ac:dyDescent="0.2">
      <c r="A419" s="83" t="s">
        <v>839</v>
      </c>
      <c r="B419" s="10"/>
    </row>
    <row r="420" spans="1:2" x14ac:dyDescent="0.2">
      <c r="A420" s="93" t="s">
        <v>481</v>
      </c>
      <c r="B420" s="10"/>
    </row>
    <row r="421" spans="1:2" x14ac:dyDescent="0.2">
      <c r="A421" s="127" t="s">
        <v>357</v>
      </c>
      <c r="B421" s="10">
        <f>B422+B423</f>
        <v>1397</v>
      </c>
    </row>
    <row r="422" spans="1:2" x14ac:dyDescent="0.2">
      <c r="A422" s="127" t="s">
        <v>482</v>
      </c>
      <c r="B422" s="10">
        <v>898</v>
      </c>
    </row>
    <row r="423" spans="1:2" x14ac:dyDescent="0.2">
      <c r="A423" s="207" t="s">
        <v>1284</v>
      </c>
      <c r="B423" s="10">
        <v>499</v>
      </c>
    </row>
    <row r="424" spans="1:2" x14ac:dyDescent="0.2">
      <c r="A424" s="93" t="s">
        <v>483</v>
      </c>
      <c r="B424" s="10">
        <v>8123</v>
      </c>
    </row>
    <row r="425" spans="1:2" x14ac:dyDescent="0.2">
      <c r="A425" s="83" t="s">
        <v>840</v>
      </c>
      <c r="B425" s="10"/>
    </row>
    <row r="426" spans="1:2" x14ac:dyDescent="0.2">
      <c r="A426" s="93" t="s">
        <v>481</v>
      </c>
      <c r="B426" s="10"/>
    </row>
    <row r="427" spans="1:2" x14ac:dyDescent="0.2">
      <c r="A427" s="127" t="s">
        <v>357</v>
      </c>
      <c r="B427" s="10">
        <f>B428+B429</f>
        <v>409</v>
      </c>
    </row>
    <row r="428" spans="1:2" x14ac:dyDescent="0.2">
      <c r="A428" s="127" t="s">
        <v>482</v>
      </c>
      <c r="B428" s="10">
        <v>208</v>
      </c>
    </row>
    <row r="429" spans="1:2" x14ac:dyDescent="0.2">
      <c r="A429" s="207" t="s">
        <v>1284</v>
      </c>
      <c r="B429" s="10">
        <v>201</v>
      </c>
    </row>
    <row r="430" spans="1:2" x14ac:dyDescent="0.2">
      <c r="A430" s="93" t="s">
        <v>483</v>
      </c>
      <c r="B430" s="10"/>
    </row>
    <row r="431" spans="1:2" x14ac:dyDescent="0.2">
      <c r="A431" s="83" t="s">
        <v>841</v>
      </c>
      <c r="B431" s="10"/>
    </row>
    <row r="432" spans="1:2" x14ac:dyDescent="0.2">
      <c r="A432" s="93" t="s">
        <v>481</v>
      </c>
      <c r="B432" s="10"/>
    </row>
    <row r="433" spans="1:2" x14ac:dyDescent="0.2">
      <c r="A433" s="127" t="s">
        <v>357</v>
      </c>
      <c r="B433" s="10">
        <f>B434+B435</f>
        <v>13090</v>
      </c>
    </row>
    <row r="434" spans="1:2" x14ac:dyDescent="0.2">
      <c r="A434" s="127" t="s">
        <v>482</v>
      </c>
      <c r="B434" s="10">
        <v>13084</v>
      </c>
    </row>
    <row r="435" spans="1:2" x14ac:dyDescent="0.2">
      <c r="A435" s="207" t="s">
        <v>1284</v>
      </c>
      <c r="B435" s="134">
        <v>6</v>
      </c>
    </row>
    <row r="436" spans="1:2" x14ac:dyDescent="0.2">
      <c r="A436" s="93" t="s">
        <v>483</v>
      </c>
      <c r="B436" s="10"/>
    </row>
    <row r="437" spans="1:2" x14ac:dyDescent="0.2">
      <c r="A437" s="83" t="s">
        <v>842</v>
      </c>
      <c r="B437" s="10"/>
    </row>
    <row r="438" spans="1:2" x14ac:dyDescent="0.2">
      <c r="A438" s="93" t="s">
        <v>481</v>
      </c>
      <c r="B438" s="10"/>
    </row>
    <row r="439" spans="1:2" x14ac:dyDescent="0.2">
      <c r="A439" s="127" t="s">
        <v>357</v>
      </c>
      <c r="B439" s="10">
        <f>B440+B441</f>
        <v>3323</v>
      </c>
    </row>
    <row r="440" spans="1:2" x14ac:dyDescent="0.2">
      <c r="A440" s="127" t="s">
        <v>482</v>
      </c>
      <c r="B440" s="10">
        <v>3140</v>
      </c>
    </row>
    <row r="441" spans="1:2" x14ac:dyDescent="0.2">
      <c r="A441" s="207" t="s">
        <v>1284</v>
      </c>
      <c r="B441" s="10">
        <v>183</v>
      </c>
    </row>
    <row r="442" spans="1:2" x14ac:dyDescent="0.2">
      <c r="A442" s="93" t="s">
        <v>483</v>
      </c>
      <c r="B442" s="10"/>
    </row>
    <row r="443" spans="1:2" x14ac:dyDescent="0.2">
      <c r="A443" s="83" t="s">
        <v>843</v>
      </c>
      <c r="B443" s="10"/>
    </row>
    <row r="444" spans="1:2" x14ac:dyDescent="0.2">
      <c r="A444" s="93" t="s">
        <v>481</v>
      </c>
      <c r="B444" s="10"/>
    </row>
    <row r="445" spans="1:2" x14ac:dyDescent="0.2">
      <c r="A445" s="127" t="s">
        <v>357</v>
      </c>
      <c r="B445" s="10">
        <f>B446+B447</f>
        <v>848</v>
      </c>
    </row>
    <row r="446" spans="1:2" x14ac:dyDescent="0.2">
      <c r="A446" s="127" t="s">
        <v>482</v>
      </c>
      <c r="B446" s="10">
        <v>595</v>
      </c>
    </row>
    <row r="447" spans="1:2" x14ac:dyDescent="0.2">
      <c r="A447" s="207" t="s">
        <v>1284</v>
      </c>
      <c r="B447" s="10">
        <v>253</v>
      </c>
    </row>
    <row r="448" spans="1:2" x14ac:dyDescent="0.2">
      <c r="A448" s="93" t="s">
        <v>483</v>
      </c>
      <c r="B448" s="10"/>
    </row>
    <row r="449" spans="1:2" x14ac:dyDescent="0.2">
      <c r="A449" s="83" t="s">
        <v>844</v>
      </c>
      <c r="B449" s="10"/>
    </row>
    <row r="450" spans="1:2" x14ac:dyDescent="0.2">
      <c r="A450" s="93" t="s">
        <v>481</v>
      </c>
      <c r="B450" s="10"/>
    </row>
    <row r="451" spans="1:2" x14ac:dyDescent="0.2">
      <c r="A451" s="127" t="s">
        <v>357</v>
      </c>
      <c r="B451" s="10">
        <f>B452+B453</f>
        <v>30817</v>
      </c>
    </row>
    <row r="452" spans="1:2" x14ac:dyDescent="0.2">
      <c r="A452" s="127" t="s">
        <v>482</v>
      </c>
      <c r="B452" s="10">
        <v>28670</v>
      </c>
    </row>
    <row r="453" spans="1:2" x14ac:dyDescent="0.2">
      <c r="A453" s="207" t="s">
        <v>834</v>
      </c>
      <c r="B453" s="91">
        <v>2147</v>
      </c>
    </row>
    <row r="454" spans="1:2" x14ac:dyDescent="0.2">
      <c r="A454" s="178" t="s">
        <v>483</v>
      </c>
      <c r="B454" s="122">
        <v>228807</v>
      </c>
    </row>
    <row r="455" spans="1:2" x14ac:dyDescent="0.2">
      <c r="A455" s="102"/>
      <c r="B455" s="91"/>
    </row>
    <row r="456" spans="1:2" s="177" customFormat="1" x14ac:dyDescent="0.2">
      <c r="A456" s="197" t="s">
        <v>1290</v>
      </c>
      <c r="B456" s="91"/>
    </row>
    <row r="457" spans="1:2" x14ac:dyDescent="0.2">
      <c r="A457" s="8" t="s">
        <v>1020</v>
      </c>
      <c r="B457" s="91"/>
    </row>
    <row r="458" spans="1:2" s="30" customFormat="1" x14ac:dyDescent="0.2">
      <c r="A458" s="8"/>
      <c r="B458" s="91"/>
    </row>
    <row r="459" spans="1:2" s="30" customFormat="1" x14ac:dyDescent="0.2">
      <c r="A459" s="8"/>
      <c r="B459" s="91"/>
    </row>
    <row r="460" spans="1:2" s="30" customFormat="1" x14ac:dyDescent="0.2">
      <c r="A460" s="8"/>
      <c r="B460" s="91"/>
    </row>
    <row r="461" spans="1:2" s="30" customFormat="1" ht="15.75" x14ac:dyDescent="0.25">
      <c r="A461" s="31" t="s">
        <v>1116</v>
      </c>
      <c r="B461" s="91"/>
    </row>
    <row r="462" spans="1:2" x14ac:dyDescent="0.2">
      <c r="A462" s="34"/>
      <c r="B462" s="233">
        <v>1958</v>
      </c>
    </row>
    <row r="463" spans="1:2" x14ac:dyDescent="0.2">
      <c r="A463" s="106" t="s">
        <v>752</v>
      </c>
      <c r="B463" s="30"/>
    </row>
    <row r="464" spans="1:2" x14ac:dyDescent="0.2">
      <c r="A464" s="92" t="s">
        <v>488</v>
      </c>
      <c r="B464" s="10">
        <v>4231</v>
      </c>
    </row>
    <row r="465" spans="1:2" x14ac:dyDescent="0.2">
      <c r="A465" s="92" t="s">
        <v>845</v>
      </c>
      <c r="B465" s="10"/>
    </row>
    <row r="466" spans="1:2" x14ac:dyDescent="0.2">
      <c r="A466" s="83" t="s">
        <v>489</v>
      </c>
      <c r="B466" s="10">
        <v>2356</v>
      </c>
    </row>
    <row r="467" spans="1:2" x14ac:dyDescent="0.2">
      <c r="A467" s="83" t="s">
        <v>490</v>
      </c>
      <c r="B467" s="10">
        <v>1444</v>
      </c>
    </row>
    <row r="468" spans="1:2" x14ac:dyDescent="0.2">
      <c r="A468" s="83" t="s">
        <v>491</v>
      </c>
      <c r="B468" s="10">
        <v>912</v>
      </c>
    </row>
    <row r="469" spans="1:2" x14ac:dyDescent="0.2">
      <c r="A469" s="92" t="s">
        <v>846</v>
      </c>
      <c r="B469" s="10"/>
    </row>
    <row r="470" spans="1:2" x14ac:dyDescent="0.2">
      <c r="A470" s="83" t="s">
        <v>492</v>
      </c>
      <c r="B470" s="10">
        <f>B471+B472+B473</f>
        <v>385</v>
      </c>
    </row>
    <row r="471" spans="1:2" x14ac:dyDescent="0.2">
      <c r="A471" s="83" t="s">
        <v>494</v>
      </c>
      <c r="B471" s="10">
        <v>58</v>
      </c>
    </row>
    <row r="472" spans="1:2" x14ac:dyDescent="0.2">
      <c r="A472" s="83" t="s">
        <v>493</v>
      </c>
      <c r="B472" s="10">
        <v>278</v>
      </c>
    </row>
    <row r="473" spans="1:2" x14ac:dyDescent="0.2">
      <c r="A473" s="83" t="s">
        <v>495</v>
      </c>
      <c r="B473" s="10">
        <v>49</v>
      </c>
    </row>
    <row r="474" spans="1:2" x14ac:dyDescent="0.2">
      <c r="A474" s="92" t="s">
        <v>847</v>
      </c>
      <c r="B474" s="10"/>
    </row>
    <row r="475" spans="1:2" x14ac:dyDescent="0.2">
      <c r="A475" s="83" t="s">
        <v>496</v>
      </c>
      <c r="B475" s="10">
        <f>B476+B477+B478</f>
        <v>1490</v>
      </c>
    </row>
    <row r="476" spans="1:2" x14ac:dyDescent="0.2">
      <c r="A476" s="83" t="s">
        <v>188</v>
      </c>
      <c r="B476" s="10">
        <v>554</v>
      </c>
    </row>
    <row r="477" spans="1:2" x14ac:dyDescent="0.2">
      <c r="A477" s="83" t="s">
        <v>497</v>
      </c>
      <c r="B477" s="10">
        <v>753</v>
      </c>
    </row>
    <row r="478" spans="1:2" x14ac:dyDescent="0.2">
      <c r="A478" s="131" t="s">
        <v>189</v>
      </c>
      <c r="B478" s="122">
        <v>183</v>
      </c>
    </row>
    <row r="479" spans="1:2" x14ac:dyDescent="0.2">
      <c r="A479" s="63"/>
      <c r="B479" s="30"/>
    </row>
    <row r="480" spans="1:2" x14ac:dyDescent="0.2">
      <c r="A480" s="8" t="s">
        <v>1020</v>
      </c>
      <c r="B480" s="30"/>
    </row>
    <row r="481" spans="1:2" s="30" customFormat="1" x14ac:dyDescent="0.2">
      <c r="A481" s="8"/>
    </row>
    <row r="482" spans="1:2" s="30" customFormat="1" x14ac:dyDescent="0.2">
      <c r="A482" s="8"/>
    </row>
    <row r="484" spans="1:2" ht="18.75" x14ac:dyDescent="0.25">
      <c r="A484" s="31" t="s">
        <v>812</v>
      </c>
      <c r="B484" s="30"/>
    </row>
    <row r="485" spans="1:2" x14ac:dyDescent="0.2">
      <c r="A485" s="56"/>
      <c r="B485" s="239">
        <v>1958</v>
      </c>
    </row>
    <row r="486" spans="1:2" ht="14.25" x14ac:dyDescent="0.2">
      <c r="A486" s="87" t="s">
        <v>813</v>
      </c>
      <c r="B486" s="90"/>
    </row>
    <row r="487" spans="1:2" x14ac:dyDescent="0.2">
      <c r="A487" s="118" t="s">
        <v>571</v>
      </c>
      <c r="B487" s="32">
        <v>89</v>
      </c>
    </row>
    <row r="488" spans="1:2" ht="14.25" x14ac:dyDescent="0.2">
      <c r="A488" s="155" t="s">
        <v>1183</v>
      </c>
      <c r="B488" s="10">
        <v>15437</v>
      </c>
    </row>
    <row r="489" spans="1:2" x14ac:dyDescent="0.2">
      <c r="A489" s="118" t="s">
        <v>66</v>
      </c>
      <c r="B489" s="32"/>
    </row>
    <row r="490" spans="1:2" x14ac:dyDescent="0.2">
      <c r="A490" s="43" t="s">
        <v>2</v>
      </c>
      <c r="B490" s="32"/>
    </row>
    <row r="491" spans="1:2" x14ac:dyDescent="0.2">
      <c r="A491" s="43" t="s">
        <v>152</v>
      </c>
      <c r="B491" s="10">
        <v>7324</v>
      </c>
    </row>
    <row r="492" spans="1:2" x14ac:dyDescent="0.2">
      <c r="A492" s="43" t="s">
        <v>153</v>
      </c>
      <c r="B492" s="10">
        <v>6429</v>
      </c>
    </row>
    <row r="493" spans="1:2" x14ac:dyDescent="0.2">
      <c r="A493" s="43" t="s">
        <v>148</v>
      </c>
      <c r="B493" s="10">
        <f>SUM(B491:B492)</f>
        <v>13753</v>
      </c>
    </row>
    <row r="494" spans="1:2" x14ac:dyDescent="0.2">
      <c r="A494" s="43" t="s">
        <v>3</v>
      </c>
      <c r="B494" s="32"/>
    </row>
    <row r="495" spans="1:2" x14ac:dyDescent="0.2">
      <c r="A495" s="43" t="s">
        <v>152</v>
      </c>
      <c r="B495" s="10">
        <v>3982</v>
      </c>
    </row>
    <row r="496" spans="1:2" x14ac:dyDescent="0.2">
      <c r="A496" s="43" t="s">
        <v>153</v>
      </c>
      <c r="B496" s="10">
        <v>4850</v>
      </c>
    </row>
    <row r="497" spans="1:2" x14ac:dyDescent="0.2">
      <c r="A497" s="43" t="s">
        <v>148</v>
      </c>
      <c r="B497" s="10">
        <f>SUM(B495:B496)</f>
        <v>8832</v>
      </c>
    </row>
    <row r="498" spans="1:2" x14ac:dyDescent="0.2">
      <c r="A498" s="43" t="s">
        <v>192</v>
      </c>
      <c r="B498" s="32"/>
    </row>
    <row r="499" spans="1:2" x14ac:dyDescent="0.2">
      <c r="A499" s="43" t="s">
        <v>195</v>
      </c>
      <c r="B499" s="32"/>
    </row>
    <row r="500" spans="1:2" x14ac:dyDescent="0.2">
      <c r="A500" s="43" t="s">
        <v>49</v>
      </c>
      <c r="B500" s="32">
        <v>253</v>
      </c>
    </row>
    <row r="501" spans="1:2" x14ac:dyDescent="0.2">
      <c r="A501" s="43" t="s">
        <v>193</v>
      </c>
      <c r="B501" s="32">
        <v>245</v>
      </c>
    </row>
    <row r="502" spans="1:2" x14ac:dyDescent="0.2">
      <c r="A502" s="118" t="s">
        <v>148</v>
      </c>
      <c r="B502" s="32">
        <f>SUM(B500:B501)</f>
        <v>498</v>
      </c>
    </row>
    <row r="503" spans="1:2" x14ac:dyDescent="0.2">
      <c r="A503" s="43" t="s">
        <v>178</v>
      </c>
      <c r="B503" s="32"/>
    </row>
    <row r="504" spans="1:2" x14ac:dyDescent="0.2">
      <c r="A504" s="43" t="s">
        <v>49</v>
      </c>
      <c r="B504" s="10">
        <v>3884</v>
      </c>
    </row>
    <row r="505" spans="1:2" x14ac:dyDescent="0.2">
      <c r="A505" s="43" t="s">
        <v>193</v>
      </c>
      <c r="B505" s="10">
        <v>4663</v>
      </c>
    </row>
    <row r="506" spans="1:2" x14ac:dyDescent="0.2">
      <c r="A506" s="43" t="s">
        <v>180</v>
      </c>
      <c r="B506" s="10">
        <f>SUM(B504:B505)</f>
        <v>8547</v>
      </c>
    </row>
    <row r="507" spans="1:2" x14ac:dyDescent="0.2">
      <c r="A507" s="121" t="s">
        <v>194</v>
      </c>
      <c r="B507" s="136">
        <v>22</v>
      </c>
    </row>
    <row r="508" spans="1:2" x14ac:dyDescent="0.2">
      <c r="A508" s="43"/>
      <c r="B508" s="43"/>
    </row>
    <row r="509" spans="1:2" s="177" customFormat="1" ht="26.25" customHeight="1" x14ac:dyDescent="0.2">
      <c r="A509" s="316" t="s">
        <v>1139</v>
      </c>
      <c r="B509" s="312"/>
    </row>
    <row r="510" spans="1:2" s="177" customFormat="1" x14ac:dyDescent="0.2">
      <c r="A510" s="73" t="s">
        <v>1163</v>
      </c>
    </row>
    <row r="511" spans="1:2" s="177" customFormat="1" x14ac:dyDescent="0.2">
      <c r="A511" s="13" t="s">
        <v>1180</v>
      </c>
    </row>
    <row r="512" spans="1:2" x14ac:dyDescent="0.2">
      <c r="A512" s="8" t="s">
        <v>1020</v>
      </c>
      <c r="B512" s="58"/>
    </row>
    <row r="513" spans="1:2" s="30" customFormat="1" x14ac:dyDescent="0.2">
      <c r="A513" s="8"/>
      <c r="B513" s="58"/>
    </row>
    <row r="514" spans="1:2" s="30" customFormat="1" x14ac:dyDescent="0.2">
      <c r="A514" s="8"/>
      <c r="B514" s="58"/>
    </row>
    <row r="515" spans="1:2" s="30" customFormat="1" x14ac:dyDescent="0.2">
      <c r="A515" s="8"/>
      <c r="B515" s="58"/>
    </row>
    <row r="516" spans="1:2" s="30" customFormat="1" ht="15.75" x14ac:dyDescent="0.25">
      <c r="A516" s="31" t="s">
        <v>1110</v>
      </c>
    </row>
    <row r="517" spans="1:2" x14ac:dyDescent="0.2">
      <c r="A517" s="56"/>
      <c r="B517" s="239">
        <v>1958</v>
      </c>
    </row>
    <row r="518" spans="1:2" x14ac:dyDescent="0.2">
      <c r="A518" s="43" t="s">
        <v>437</v>
      </c>
      <c r="B518" s="30"/>
    </row>
    <row r="519" spans="1:2" x14ac:dyDescent="0.2">
      <c r="A519" s="43" t="s">
        <v>152</v>
      </c>
      <c r="B519" s="10">
        <v>231</v>
      </c>
    </row>
    <row r="520" spans="1:2" x14ac:dyDescent="0.2">
      <c r="A520" s="43" t="s">
        <v>153</v>
      </c>
      <c r="B520" s="10">
        <v>236</v>
      </c>
    </row>
    <row r="521" spans="1:2" x14ac:dyDescent="0.2">
      <c r="A521" s="43" t="s">
        <v>148</v>
      </c>
      <c r="B521" s="10">
        <f>SUM(B519:B520)</f>
        <v>467</v>
      </c>
    </row>
    <row r="522" spans="1:2" x14ac:dyDescent="0.2">
      <c r="A522" s="177" t="s">
        <v>438</v>
      </c>
      <c r="B522" s="10"/>
    </row>
    <row r="523" spans="1:2" x14ac:dyDescent="0.2">
      <c r="A523" s="43" t="s">
        <v>152</v>
      </c>
      <c r="B523" s="10">
        <v>264</v>
      </c>
    </row>
    <row r="524" spans="1:2" x14ac:dyDescent="0.2">
      <c r="A524" s="43" t="s">
        <v>153</v>
      </c>
      <c r="B524" s="10">
        <v>310</v>
      </c>
    </row>
    <row r="525" spans="1:2" x14ac:dyDescent="0.2">
      <c r="A525" s="43" t="s">
        <v>148</v>
      </c>
      <c r="B525" s="10">
        <f>SUM(B523:B524)</f>
        <v>574</v>
      </c>
    </row>
    <row r="526" spans="1:2" x14ac:dyDescent="0.2">
      <c r="A526" s="177" t="s">
        <v>439</v>
      </c>
      <c r="B526" s="10"/>
    </row>
    <row r="527" spans="1:2" x14ac:dyDescent="0.2">
      <c r="A527" s="43" t="s">
        <v>152</v>
      </c>
      <c r="B527" s="10">
        <v>3958</v>
      </c>
    </row>
    <row r="528" spans="1:2" x14ac:dyDescent="0.2">
      <c r="A528" s="43" t="s">
        <v>153</v>
      </c>
      <c r="B528" s="10">
        <v>2638</v>
      </c>
    </row>
    <row r="529" spans="1:2" x14ac:dyDescent="0.2">
      <c r="A529" s="43" t="s">
        <v>148</v>
      </c>
      <c r="B529" s="10">
        <f>SUM(B527:B528)</f>
        <v>6596</v>
      </c>
    </row>
    <row r="530" spans="1:2" x14ac:dyDescent="0.2">
      <c r="A530" s="177" t="s">
        <v>440</v>
      </c>
      <c r="B530" s="10"/>
    </row>
    <row r="531" spans="1:2" x14ac:dyDescent="0.2">
      <c r="A531" s="43" t="s">
        <v>152</v>
      </c>
      <c r="B531" s="10">
        <v>1745</v>
      </c>
    </row>
    <row r="532" spans="1:2" x14ac:dyDescent="0.2">
      <c r="A532" s="43" t="s">
        <v>153</v>
      </c>
      <c r="B532" s="10">
        <v>1346</v>
      </c>
    </row>
    <row r="533" spans="1:2" x14ac:dyDescent="0.2">
      <c r="A533" s="43" t="s">
        <v>148</v>
      </c>
      <c r="B533" s="10">
        <f>SUM(B531:B532)</f>
        <v>3091</v>
      </c>
    </row>
    <row r="534" spans="1:2" x14ac:dyDescent="0.2">
      <c r="A534" s="177" t="s">
        <v>441</v>
      </c>
      <c r="B534" s="10"/>
    </row>
    <row r="535" spans="1:2" x14ac:dyDescent="0.2">
      <c r="A535" s="43" t="s">
        <v>152</v>
      </c>
      <c r="B535" s="10">
        <v>256</v>
      </c>
    </row>
    <row r="536" spans="1:2" x14ac:dyDescent="0.2">
      <c r="A536" s="43" t="s">
        <v>153</v>
      </c>
      <c r="B536" s="10">
        <v>543</v>
      </c>
    </row>
    <row r="537" spans="1:2" x14ac:dyDescent="0.2">
      <c r="A537" s="43" t="s">
        <v>148</v>
      </c>
      <c r="B537" s="10">
        <f>SUM(B535:B536)</f>
        <v>799</v>
      </c>
    </row>
    <row r="538" spans="1:2" x14ac:dyDescent="0.2">
      <c r="A538" s="177" t="s">
        <v>442</v>
      </c>
      <c r="B538" s="10"/>
    </row>
    <row r="539" spans="1:2" x14ac:dyDescent="0.2">
      <c r="A539" s="43" t="s">
        <v>152</v>
      </c>
      <c r="B539" s="10">
        <v>468</v>
      </c>
    </row>
    <row r="540" spans="1:2" x14ac:dyDescent="0.2">
      <c r="A540" s="43" t="s">
        <v>153</v>
      </c>
      <c r="B540" s="10">
        <v>721</v>
      </c>
    </row>
    <row r="541" spans="1:2" x14ac:dyDescent="0.2">
      <c r="A541" s="43" t="s">
        <v>148</v>
      </c>
      <c r="B541" s="10">
        <f>SUM(B539:B540)</f>
        <v>1189</v>
      </c>
    </row>
    <row r="542" spans="1:2" x14ac:dyDescent="0.2">
      <c r="A542" s="177" t="s">
        <v>443</v>
      </c>
      <c r="B542" s="30"/>
    </row>
    <row r="543" spans="1:2" x14ac:dyDescent="0.2">
      <c r="A543" s="43" t="s">
        <v>152</v>
      </c>
      <c r="B543" s="30">
        <v>247</v>
      </c>
    </row>
    <row r="544" spans="1:2" x14ac:dyDescent="0.2">
      <c r="A544" s="43" t="s">
        <v>153</v>
      </c>
      <c r="B544" s="10">
        <v>577</v>
      </c>
    </row>
    <row r="545" spans="1:2" x14ac:dyDescent="0.2">
      <c r="A545" s="43" t="s">
        <v>148</v>
      </c>
      <c r="B545" s="30">
        <f>SUM(B543:B544)</f>
        <v>824</v>
      </c>
    </row>
    <row r="546" spans="1:2" x14ac:dyDescent="0.2">
      <c r="A546" s="43" t="s">
        <v>444</v>
      </c>
      <c r="B546" s="66">
        <f>B519+B523+B527+B531+B535+B539+B543</f>
        <v>7169</v>
      </c>
    </row>
    <row r="547" spans="1:2" x14ac:dyDescent="0.2">
      <c r="A547" s="57" t="s">
        <v>445</v>
      </c>
      <c r="B547" s="80">
        <f>B520+B524+B528+B532+B536+B540+B544</f>
        <v>6371</v>
      </c>
    </row>
    <row r="548" spans="1:2" x14ac:dyDescent="0.2">
      <c r="A548" s="121" t="s">
        <v>572</v>
      </c>
      <c r="B548" s="109">
        <f>SUM(B546:B547)</f>
        <v>13540</v>
      </c>
    </row>
    <row r="549" spans="1:2" x14ac:dyDescent="0.2">
      <c r="A549" s="30"/>
      <c r="B549" s="69"/>
    </row>
    <row r="550" spans="1:2" x14ac:dyDescent="0.2">
      <c r="A550" s="8" t="s">
        <v>1020</v>
      </c>
      <c r="B550" s="30"/>
    </row>
    <row r="554" spans="1:2" ht="20.25" customHeight="1" x14ac:dyDescent="0.25">
      <c r="A554" s="314" t="s">
        <v>1293</v>
      </c>
      <c r="B554" s="315"/>
    </row>
    <row r="555" spans="1:2" x14ac:dyDescent="0.2">
      <c r="A555" s="56"/>
      <c r="B555" s="239">
        <v>1958</v>
      </c>
    </row>
    <row r="556" spans="1:2" x14ac:dyDescent="0.2">
      <c r="A556" s="177" t="s">
        <v>573</v>
      </c>
      <c r="B556" s="43">
        <v>1</v>
      </c>
    </row>
    <row r="557" spans="1:2" x14ac:dyDescent="0.2">
      <c r="A557" s="43" t="s">
        <v>216</v>
      </c>
      <c r="B557" s="43"/>
    </row>
    <row r="558" spans="1:2" x14ac:dyDescent="0.2">
      <c r="A558" s="43" t="s">
        <v>217</v>
      </c>
      <c r="B558" s="32">
        <v>287</v>
      </c>
    </row>
    <row r="559" spans="1:2" x14ac:dyDescent="0.2">
      <c r="A559" s="43" t="s">
        <v>218</v>
      </c>
      <c r="B559" s="10">
        <v>177</v>
      </c>
    </row>
    <row r="560" spans="1:2" x14ac:dyDescent="0.2">
      <c r="A560" s="43" t="s">
        <v>4</v>
      </c>
      <c r="B560" s="10">
        <f>SUM(B558:B559)</f>
        <v>464</v>
      </c>
    </row>
    <row r="561" spans="1:2" x14ac:dyDescent="0.2">
      <c r="A561" s="43" t="s">
        <v>219</v>
      </c>
      <c r="B561" s="32"/>
    </row>
    <row r="562" spans="1:2" x14ac:dyDescent="0.2">
      <c r="A562" s="43" t="s">
        <v>217</v>
      </c>
      <c r="B562" s="32">
        <v>605</v>
      </c>
    </row>
    <row r="563" spans="1:2" x14ac:dyDescent="0.2">
      <c r="A563" s="43" t="s">
        <v>218</v>
      </c>
      <c r="B563" s="32">
        <v>300</v>
      </c>
    </row>
    <row r="564" spans="1:2" x14ac:dyDescent="0.2">
      <c r="A564" s="43" t="s">
        <v>4</v>
      </c>
      <c r="B564" s="10">
        <f>SUM(B562:B563)</f>
        <v>905</v>
      </c>
    </row>
    <row r="565" spans="1:2" x14ac:dyDescent="0.2">
      <c r="A565" s="43" t="s">
        <v>220</v>
      </c>
      <c r="B565" s="32"/>
    </row>
    <row r="566" spans="1:2" x14ac:dyDescent="0.2">
      <c r="A566" s="43" t="s">
        <v>6</v>
      </c>
      <c r="B566" s="32"/>
    </row>
    <row r="567" spans="1:2" x14ac:dyDescent="0.2">
      <c r="A567" s="43" t="s">
        <v>221</v>
      </c>
      <c r="B567" s="32">
        <v>114</v>
      </c>
    </row>
    <row r="568" spans="1:2" x14ac:dyDescent="0.2">
      <c r="A568" s="43" t="s">
        <v>222</v>
      </c>
      <c r="B568" s="32">
        <v>75</v>
      </c>
    </row>
    <row r="569" spans="1:2" x14ac:dyDescent="0.2">
      <c r="A569" s="43" t="s">
        <v>148</v>
      </c>
      <c r="B569" s="32">
        <f>SUM(B567:B568)</f>
        <v>189</v>
      </c>
    </row>
    <row r="570" spans="1:2" x14ac:dyDescent="0.2">
      <c r="A570" s="43" t="s">
        <v>7</v>
      </c>
      <c r="B570" s="32"/>
    </row>
    <row r="571" spans="1:2" x14ac:dyDescent="0.2">
      <c r="A571" s="43" t="s">
        <v>221</v>
      </c>
      <c r="B571" s="32">
        <v>557</v>
      </c>
    </row>
    <row r="572" spans="1:2" x14ac:dyDescent="0.2">
      <c r="A572" s="43" t="s">
        <v>222</v>
      </c>
      <c r="B572" s="32">
        <v>267</v>
      </c>
    </row>
    <row r="573" spans="1:2" x14ac:dyDescent="0.2">
      <c r="A573" s="43" t="s">
        <v>148</v>
      </c>
      <c r="B573" s="122">
        <f>SUM(B571:B572)</f>
        <v>824</v>
      </c>
    </row>
    <row r="574" spans="1:2" x14ac:dyDescent="0.2">
      <c r="A574" s="37"/>
      <c r="B574" s="30"/>
    </row>
    <row r="575" spans="1:2" s="177" customFormat="1" x14ac:dyDescent="0.2">
      <c r="A575" s="271" t="s">
        <v>1294</v>
      </c>
    </row>
    <row r="576" spans="1:2" x14ac:dyDescent="0.2">
      <c r="A576" s="8" t="s">
        <v>1020</v>
      </c>
      <c r="B576" s="30"/>
    </row>
    <row r="580" spans="1:2" ht="15.75" x14ac:dyDescent="0.25">
      <c r="A580" s="31" t="s">
        <v>68</v>
      </c>
      <c r="B580" s="30"/>
    </row>
    <row r="581" spans="1:2" x14ac:dyDescent="0.2">
      <c r="A581" s="45"/>
      <c r="B581" s="233">
        <v>1958</v>
      </c>
    </row>
    <row r="582" spans="1:2" x14ac:dyDescent="0.2">
      <c r="A582" s="87" t="s">
        <v>69</v>
      </c>
      <c r="B582" s="30"/>
    </row>
    <row r="583" spans="1:2" x14ac:dyDescent="0.2">
      <c r="A583" s="118" t="s">
        <v>237</v>
      </c>
      <c r="B583" s="27">
        <v>283</v>
      </c>
    </row>
    <row r="584" spans="1:2" x14ac:dyDescent="0.2">
      <c r="A584" s="118" t="s">
        <v>71</v>
      </c>
      <c r="B584" s="10">
        <v>1370</v>
      </c>
    </row>
    <row r="585" spans="1:2" x14ac:dyDescent="0.2">
      <c r="A585" s="118" t="s">
        <v>848</v>
      </c>
      <c r="B585" s="32">
        <v>35</v>
      </c>
    </row>
    <row r="586" spans="1:2" x14ac:dyDescent="0.2">
      <c r="A586" s="118" t="s">
        <v>238</v>
      </c>
      <c r="B586" s="36">
        <v>36</v>
      </c>
    </row>
    <row r="587" spans="1:2" x14ac:dyDescent="0.2">
      <c r="A587" s="118" t="s">
        <v>239</v>
      </c>
      <c r="B587" s="36" t="s">
        <v>36</v>
      </c>
    </row>
    <row r="588" spans="1:2" x14ac:dyDescent="0.2">
      <c r="A588" s="118" t="s">
        <v>377</v>
      </c>
      <c r="B588" s="139">
        <v>578</v>
      </c>
    </row>
    <row r="589" spans="1:2" x14ac:dyDescent="0.2">
      <c r="A589" s="47"/>
      <c r="B589" s="26"/>
    </row>
    <row r="590" spans="1:2" x14ac:dyDescent="0.2">
      <c r="A590" s="8" t="s">
        <v>1020</v>
      </c>
      <c r="B590" s="32"/>
    </row>
    <row r="594" spans="1:2" ht="15.75" x14ac:dyDescent="0.25">
      <c r="A594" s="31" t="s">
        <v>1104</v>
      </c>
      <c r="B594" s="30"/>
    </row>
    <row r="595" spans="1:2" x14ac:dyDescent="0.2">
      <c r="A595" s="34"/>
      <c r="B595" s="233">
        <v>1958</v>
      </c>
    </row>
    <row r="596" spans="1:2" x14ac:dyDescent="0.2">
      <c r="A596" s="32" t="s">
        <v>849</v>
      </c>
      <c r="B596" s="43"/>
    </row>
    <row r="597" spans="1:2" x14ac:dyDescent="0.2">
      <c r="A597" s="92" t="s">
        <v>912</v>
      </c>
      <c r="B597" s="43"/>
    </row>
    <row r="598" spans="1:2" x14ac:dyDescent="0.2">
      <c r="A598" s="93" t="s">
        <v>850</v>
      </c>
      <c r="B598" s="97" t="s">
        <v>36</v>
      </c>
    </row>
    <row r="599" spans="1:2" x14ac:dyDescent="0.2">
      <c r="A599" s="93" t="s">
        <v>851</v>
      </c>
      <c r="B599" s="97" t="s">
        <v>36</v>
      </c>
    </row>
    <row r="600" spans="1:2" x14ac:dyDescent="0.2">
      <c r="A600" s="92" t="s">
        <v>852</v>
      </c>
      <c r="B600" s="97"/>
    </row>
    <row r="601" spans="1:2" x14ac:dyDescent="0.2">
      <c r="A601" s="93" t="s">
        <v>850</v>
      </c>
      <c r="B601" s="97" t="s">
        <v>36</v>
      </c>
    </row>
    <row r="602" spans="1:2" x14ac:dyDescent="0.2">
      <c r="A602" s="93" t="s">
        <v>851</v>
      </c>
      <c r="B602" s="97" t="s">
        <v>36</v>
      </c>
    </row>
    <row r="603" spans="1:2" x14ac:dyDescent="0.2">
      <c r="A603" s="92" t="s">
        <v>853</v>
      </c>
      <c r="B603" s="43"/>
    </row>
    <row r="604" spans="1:2" x14ac:dyDescent="0.2">
      <c r="A604" s="92" t="s">
        <v>854</v>
      </c>
      <c r="B604" s="97" t="s">
        <v>36</v>
      </c>
    </row>
    <row r="605" spans="1:2" ht="14.25" x14ac:dyDescent="0.2">
      <c r="A605" s="92" t="s">
        <v>1287</v>
      </c>
      <c r="B605" s="97" t="s">
        <v>36</v>
      </c>
    </row>
    <row r="606" spans="1:2" x14ac:dyDescent="0.2">
      <c r="A606" s="92" t="s">
        <v>855</v>
      </c>
      <c r="B606" s="97" t="s">
        <v>36</v>
      </c>
    </row>
    <row r="607" spans="1:2" x14ac:dyDescent="0.2">
      <c r="A607" s="83" t="s">
        <v>499</v>
      </c>
      <c r="B607" s="97" t="s">
        <v>36</v>
      </c>
    </row>
    <row r="608" spans="1:2" x14ac:dyDescent="0.2">
      <c r="A608" s="83" t="s">
        <v>357</v>
      </c>
      <c r="B608" s="97" t="s">
        <v>36</v>
      </c>
    </row>
    <row r="609" spans="1:2" x14ac:dyDescent="0.2">
      <c r="A609" s="132" t="s">
        <v>866</v>
      </c>
      <c r="B609" s="27"/>
    </row>
    <row r="610" spans="1:2" x14ac:dyDescent="0.2">
      <c r="A610" s="83" t="s">
        <v>1023</v>
      </c>
      <c r="B610" s="27">
        <v>2155</v>
      </c>
    </row>
    <row r="611" spans="1:2" x14ac:dyDescent="0.2">
      <c r="A611" s="83" t="s">
        <v>872</v>
      </c>
      <c r="B611" s="97">
        <v>517</v>
      </c>
    </row>
    <row r="612" spans="1:2" x14ac:dyDescent="0.2">
      <c r="A612" s="83" t="s">
        <v>873</v>
      </c>
      <c r="B612" s="97">
        <v>51</v>
      </c>
    </row>
    <row r="613" spans="1:2" x14ac:dyDescent="0.2">
      <c r="A613" s="83" t="s">
        <v>674</v>
      </c>
      <c r="B613" s="10">
        <v>424</v>
      </c>
    </row>
    <row r="614" spans="1:2" x14ac:dyDescent="0.2">
      <c r="A614" s="83" t="s">
        <v>499</v>
      </c>
      <c r="B614" s="27" t="s">
        <v>36</v>
      </c>
    </row>
    <row r="615" spans="1:2" x14ac:dyDescent="0.2">
      <c r="A615" s="83" t="s">
        <v>874</v>
      </c>
      <c r="B615" s="97" t="s">
        <v>36</v>
      </c>
    </row>
    <row r="616" spans="1:2" x14ac:dyDescent="0.2">
      <c r="A616" s="83" t="s">
        <v>357</v>
      </c>
      <c r="B616" s="27">
        <f>SUM(B610:B615)</f>
        <v>3147</v>
      </c>
    </row>
    <row r="617" spans="1:2" x14ac:dyDescent="0.2">
      <c r="A617" s="132" t="s">
        <v>867</v>
      </c>
      <c r="B617" s="10"/>
    </row>
    <row r="618" spans="1:2" x14ac:dyDescent="0.2">
      <c r="A618" s="83" t="s">
        <v>522</v>
      </c>
      <c r="B618" s="97" t="s">
        <v>36</v>
      </c>
    </row>
    <row r="619" spans="1:2" x14ac:dyDescent="0.2">
      <c r="A619" s="83" t="s">
        <v>524</v>
      </c>
      <c r="B619" s="97" t="s">
        <v>36</v>
      </c>
    </row>
    <row r="620" spans="1:2" x14ac:dyDescent="0.2">
      <c r="A620" s="83" t="s">
        <v>875</v>
      </c>
      <c r="B620" s="97" t="s">
        <v>36</v>
      </c>
    </row>
    <row r="621" spans="1:2" x14ac:dyDescent="0.2">
      <c r="A621" s="83" t="s">
        <v>661</v>
      </c>
      <c r="B621" s="97" t="s">
        <v>36</v>
      </c>
    </row>
    <row r="622" spans="1:2" x14ac:dyDescent="0.2">
      <c r="A622" s="83" t="s">
        <v>521</v>
      </c>
      <c r="B622" s="97" t="s">
        <v>36</v>
      </c>
    </row>
    <row r="623" spans="1:2" x14ac:dyDescent="0.2">
      <c r="A623" s="83" t="s">
        <v>876</v>
      </c>
      <c r="B623" s="97" t="s">
        <v>36</v>
      </c>
    </row>
    <row r="624" spans="1:2" x14ac:dyDescent="0.2">
      <c r="A624" s="83" t="s">
        <v>877</v>
      </c>
      <c r="B624" s="97" t="s">
        <v>36</v>
      </c>
    </row>
    <row r="625" spans="1:2" x14ac:dyDescent="0.2">
      <c r="A625" s="83" t="s">
        <v>878</v>
      </c>
      <c r="B625" s="97" t="s">
        <v>36</v>
      </c>
    </row>
    <row r="626" spans="1:2" x14ac:dyDescent="0.2">
      <c r="A626" s="83" t="s">
        <v>879</v>
      </c>
      <c r="B626" s="97" t="s">
        <v>36</v>
      </c>
    </row>
    <row r="627" spans="1:2" x14ac:dyDescent="0.2">
      <c r="A627" s="83" t="s">
        <v>357</v>
      </c>
      <c r="B627" s="97" t="s">
        <v>36</v>
      </c>
    </row>
    <row r="628" spans="1:2" x14ac:dyDescent="0.2">
      <c r="A628" s="25" t="s">
        <v>858</v>
      </c>
      <c r="B628" s="68"/>
    </row>
    <row r="629" spans="1:2" x14ac:dyDescent="0.2">
      <c r="A629" s="133" t="s">
        <v>864</v>
      </c>
      <c r="B629" s="97">
        <v>306</v>
      </c>
    </row>
    <row r="630" spans="1:2" x14ac:dyDescent="0.2">
      <c r="A630" s="133" t="s">
        <v>863</v>
      </c>
      <c r="B630" s="97">
        <v>82</v>
      </c>
    </row>
    <row r="631" spans="1:2" x14ac:dyDescent="0.2">
      <c r="A631" s="133" t="s">
        <v>865</v>
      </c>
      <c r="B631" s="97">
        <v>24</v>
      </c>
    </row>
    <row r="632" spans="1:2" x14ac:dyDescent="0.2">
      <c r="A632" s="133" t="s">
        <v>668</v>
      </c>
      <c r="B632" s="97">
        <v>121</v>
      </c>
    </row>
    <row r="633" spans="1:2" x14ac:dyDescent="0.2">
      <c r="A633" s="133" t="s">
        <v>859</v>
      </c>
      <c r="B633" s="97">
        <v>2</v>
      </c>
    </row>
    <row r="634" spans="1:2" x14ac:dyDescent="0.2">
      <c r="A634" s="131" t="s">
        <v>860</v>
      </c>
      <c r="B634" s="226">
        <v>533</v>
      </c>
    </row>
    <row r="635" spans="1:2" x14ac:dyDescent="0.2">
      <c r="A635" s="30"/>
      <c r="B635" s="30"/>
    </row>
    <row r="636" spans="1:2" s="177" customFormat="1" x14ac:dyDescent="0.2">
      <c r="A636" s="73" t="s">
        <v>1286</v>
      </c>
    </row>
    <row r="637" spans="1:2" x14ac:dyDescent="0.2">
      <c r="A637" s="8" t="s">
        <v>1020</v>
      </c>
      <c r="B637" s="30"/>
    </row>
    <row r="638" spans="1:2" s="30" customFormat="1" x14ac:dyDescent="0.2">
      <c r="A638" s="8"/>
    </row>
    <row r="639" spans="1:2" s="30" customFormat="1" x14ac:dyDescent="0.2">
      <c r="A639" s="8"/>
    </row>
    <row r="640" spans="1:2" s="30" customFormat="1" x14ac:dyDescent="0.2">
      <c r="A640" s="8"/>
    </row>
    <row r="641" spans="1:2" s="30" customFormat="1" ht="15.75" x14ac:dyDescent="0.25">
      <c r="A641" s="31" t="s">
        <v>1105</v>
      </c>
    </row>
    <row r="642" spans="1:2" x14ac:dyDescent="0.2">
      <c r="A642" s="34"/>
      <c r="B642" s="233">
        <v>1958</v>
      </c>
    </row>
    <row r="643" spans="1:2" x14ac:dyDescent="0.2">
      <c r="A643" s="26" t="s">
        <v>354</v>
      </c>
      <c r="B643" s="27">
        <v>26271</v>
      </c>
    </row>
    <row r="644" spans="1:2" x14ac:dyDescent="0.2">
      <c r="A644" s="26" t="s">
        <v>100</v>
      </c>
      <c r="B644" s="27">
        <v>13963</v>
      </c>
    </row>
    <row r="645" spans="1:2" x14ac:dyDescent="0.2">
      <c r="A645" s="26" t="s">
        <v>101</v>
      </c>
      <c r="B645" s="27">
        <v>14581</v>
      </c>
    </row>
    <row r="646" spans="1:2" x14ac:dyDescent="0.2">
      <c r="A646" s="26" t="s">
        <v>102</v>
      </c>
      <c r="B646" s="27">
        <v>493</v>
      </c>
    </row>
    <row r="647" spans="1:2" x14ac:dyDescent="0.2">
      <c r="A647" s="26" t="s">
        <v>241</v>
      </c>
      <c r="B647" s="27">
        <v>190</v>
      </c>
    </row>
    <row r="648" spans="1:2" x14ac:dyDescent="0.2">
      <c r="A648" s="136" t="s">
        <v>104</v>
      </c>
      <c r="B648" s="139">
        <v>19623</v>
      </c>
    </row>
    <row r="649" spans="1:2" x14ac:dyDescent="0.2">
      <c r="A649" s="30"/>
      <c r="B649" s="30"/>
    </row>
    <row r="650" spans="1:2" x14ac:dyDescent="0.2">
      <c r="A650" s="8" t="s">
        <v>1020</v>
      </c>
      <c r="B650" s="30"/>
    </row>
    <row r="654" spans="1:2" ht="31.5" x14ac:dyDescent="0.25">
      <c r="A654" s="255" t="s">
        <v>1121</v>
      </c>
      <c r="B654" s="217"/>
    </row>
    <row r="655" spans="1:2" x14ac:dyDescent="0.2">
      <c r="A655" s="56"/>
      <c r="B655" s="233">
        <v>1958</v>
      </c>
    </row>
    <row r="656" spans="1:2" x14ac:dyDescent="0.2">
      <c r="A656" s="86" t="s">
        <v>1122</v>
      </c>
      <c r="B656" s="35"/>
    </row>
    <row r="657" spans="1:2" x14ac:dyDescent="0.2">
      <c r="A657" s="6" t="s">
        <v>273</v>
      </c>
      <c r="B657" s="79"/>
    </row>
    <row r="658" spans="1:2" x14ac:dyDescent="0.2">
      <c r="A658" s="119" t="s">
        <v>597</v>
      </c>
      <c r="B658" s="10">
        <v>49</v>
      </c>
    </row>
    <row r="659" spans="1:2" x14ac:dyDescent="0.2">
      <c r="A659" s="119" t="s">
        <v>596</v>
      </c>
      <c r="B659" s="10">
        <v>583</v>
      </c>
    </row>
    <row r="660" spans="1:2" x14ac:dyDescent="0.2">
      <c r="A660" s="118" t="s">
        <v>598</v>
      </c>
      <c r="B660" s="10">
        <f>SUM(B658:B659)</f>
        <v>632</v>
      </c>
    </row>
    <row r="661" spans="1:2" x14ac:dyDescent="0.2">
      <c r="A661" s="43" t="s">
        <v>560</v>
      </c>
      <c r="B661" s="10"/>
    </row>
    <row r="662" spans="1:2" x14ac:dyDescent="0.2">
      <c r="A662" s="119" t="s">
        <v>597</v>
      </c>
      <c r="B662" s="36" t="s">
        <v>36</v>
      </c>
    </row>
    <row r="663" spans="1:2" x14ac:dyDescent="0.2">
      <c r="A663" s="119" t="s">
        <v>596</v>
      </c>
      <c r="B663" s="36" t="s">
        <v>36</v>
      </c>
    </row>
    <row r="664" spans="1:2" x14ac:dyDescent="0.2">
      <c r="A664" s="113" t="s">
        <v>598</v>
      </c>
      <c r="B664" s="146" t="s">
        <v>36</v>
      </c>
    </row>
    <row r="665" spans="1:2" x14ac:dyDescent="0.2">
      <c r="A665" s="58"/>
      <c r="B665" s="58"/>
    </row>
    <row r="666" spans="1:2" x14ac:dyDescent="0.2">
      <c r="A666" s="86" t="s">
        <v>1120</v>
      </c>
      <c r="B666" s="30"/>
    </row>
    <row r="667" spans="1:2" x14ac:dyDescent="0.2">
      <c r="A667" s="111" t="s">
        <v>884</v>
      </c>
      <c r="B667" s="1"/>
    </row>
    <row r="668" spans="1:2" x14ac:dyDescent="0.2">
      <c r="A668" s="26" t="s">
        <v>261</v>
      </c>
      <c r="B668" s="10">
        <v>2271</v>
      </c>
    </row>
    <row r="669" spans="1:2" x14ac:dyDescent="0.2">
      <c r="A669" s="26" t="s">
        <v>262</v>
      </c>
      <c r="B669" s="36">
        <v>29</v>
      </c>
    </row>
    <row r="670" spans="1:2" x14ac:dyDescent="0.2">
      <c r="A670" s="26" t="s">
        <v>263</v>
      </c>
      <c r="B670" s="36">
        <v>33</v>
      </c>
    </row>
    <row r="671" spans="1:2" x14ac:dyDescent="0.2">
      <c r="A671" s="26" t="s">
        <v>264</v>
      </c>
      <c r="B671" s="10">
        <v>22996</v>
      </c>
    </row>
    <row r="672" spans="1:2" x14ac:dyDescent="0.2">
      <c r="A672" s="43" t="s">
        <v>265</v>
      </c>
      <c r="B672" s="10">
        <v>2649</v>
      </c>
    </row>
    <row r="673" spans="1:2" x14ac:dyDescent="0.2">
      <c r="A673" s="43" t="s">
        <v>318</v>
      </c>
      <c r="B673" s="10">
        <v>838</v>
      </c>
    </row>
    <row r="674" spans="1:2" x14ac:dyDescent="0.2">
      <c r="A674" s="43" t="s">
        <v>266</v>
      </c>
      <c r="B674" s="10">
        <v>1944</v>
      </c>
    </row>
    <row r="675" spans="1:2" x14ac:dyDescent="0.2">
      <c r="A675" s="43" t="s">
        <v>915</v>
      </c>
      <c r="B675" s="10">
        <v>978</v>
      </c>
    </row>
    <row r="676" spans="1:2" x14ac:dyDescent="0.2">
      <c r="A676" s="118" t="s">
        <v>885</v>
      </c>
      <c r="B676" s="10"/>
    </row>
    <row r="677" spans="1:2" x14ac:dyDescent="0.2">
      <c r="A677" s="43" t="s">
        <v>268</v>
      </c>
      <c r="B677" s="10">
        <v>257</v>
      </c>
    </row>
    <row r="678" spans="1:2" x14ac:dyDescent="0.2">
      <c r="A678" s="43" t="s">
        <v>319</v>
      </c>
      <c r="B678" s="10">
        <v>2274</v>
      </c>
    </row>
    <row r="679" spans="1:2" x14ac:dyDescent="0.2">
      <c r="A679" s="43" t="s">
        <v>272</v>
      </c>
      <c r="B679" s="10">
        <v>914</v>
      </c>
    </row>
    <row r="680" spans="1:2" x14ac:dyDescent="0.2">
      <c r="A680" s="43" t="s">
        <v>269</v>
      </c>
      <c r="B680" s="10">
        <v>195</v>
      </c>
    </row>
    <row r="681" spans="1:2" x14ac:dyDescent="0.2">
      <c r="A681" s="43" t="s">
        <v>887</v>
      </c>
      <c r="B681" s="10">
        <v>521</v>
      </c>
    </row>
    <row r="682" spans="1:2" x14ac:dyDescent="0.2">
      <c r="A682" s="118" t="s">
        <v>886</v>
      </c>
      <c r="B682" s="32"/>
    </row>
    <row r="683" spans="1:2" x14ac:dyDescent="0.2">
      <c r="A683" s="43" t="s">
        <v>525</v>
      </c>
      <c r="B683" s="10">
        <v>63</v>
      </c>
    </row>
    <row r="684" spans="1:2" x14ac:dyDescent="0.2">
      <c r="A684" s="43" t="s">
        <v>526</v>
      </c>
      <c r="B684" s="10">
        <v>30</v>
      </c>
    </row>
    <row r="685" spans="1:2" x14ac:dyDescent="0.2">
      <c r="A685" s="57" t="s">
        <v>270</v>
      </c>
      <c r="B685" s="91">
        <v>678</v>
      </c>
    </row>
    <row r="687" spans="1:2" x14ac:dyDescent="0.2">
      <c r="A687" s="86" t="s">
        <v>1024</v>
      </c>
      <c r="B687" s="30"/>
    </row>
    <row r="688" spans="1:2" x14ac:dyDescent="0.2">
      <c r="A688" s="111" t="s">
        <v>884</v>
      </c>
      <c r="B688" s="1"/>
    </row>
    <row r="689" spans="1:2" x14ac:dyDescent="0.2">
      <c r="A689" s="26" t="s">
        <v>261</v>
      </c>
      <c r="B689" s="27" t="s">
        <v>36</v>
      </c>
    </row>
    <row r="690" spans="1:2" x14ac:dyDescent="0.2">
      <c r="A690" s="26" t="s">
        <v>262</v>
      </c>
      <c r="B690" s="36" t="s">
        <v>36</v>
      </c>
    </row>
    <row r="691" spans="1:2" x14ac:dyDescent="0.2">
      <c r="A691" s="26" t="s">
        <v>263</v>
      </c>
      <c r="B691" s="36" t="s">
        <v>36</v>
      </c>
    </row>
    <row r="692" spans="1:2" x14ac:dyDescent="0.2">
      <c r="A692" s="26" t="s">
        <v>264</v>
      </c>
      <c r="B692" s="10">
        <v>137</v>
      </c>
    </row>
    <row r="693" spans="1:2" x14ac:dyDescent="0.2">
      <c r="A693" s="43" t="s">
        <v>265</v>
      </c>
      <c r="B693" s="10">
        <v>51</v>
      </c>
    </row>
    <row r="694" spans="1:2" x14ac:dyDescent="0.2">
      <c r="A694" s="43" t="s">
        <v>318</v>
      </c>
      <c r="B694" s="10">
        <v>27</v>
      </c>
    </row>
    <row r="695" spans="1:2" x14ac:dyDescent="0.2">
      <c r="A695" s="43" t="s">
        <v>266</v>
      </c>
      <c r="B695" s="10">
        <v>7</v>
      </c>
    </row>
    <row r="696" spans="1:2" x14ac:dyDescent="0.2">
      <c r="A696" s="43" t="s">
        <v>915</v>
      </c>
      <c r="B696" s="36" t="s">
        <v>36</v>
      </c>
    </row>
    <row r="697" spans="1:2" x14ac:dyDescent="0.2">
      <c r="A697" s="118" t="s">
        <v>885</v>
      </c>
      <c r="B697" s="10"/>
    </row>
    <row r="698" spans="1:2" x14ac:dyDescent="0.2">
      <c r="A698" s="43" t="s">
        <v>268</v>
      </c>
      <c r="B698" s="36" t="s">
        <v>36</v>
      </c>
    </row>
    <row r="699" spans="1:2" x14ac:dyDescent="0.2">
      <c r="A699" s="43" t="s">
        <v>319</v>
      </c>
      <c r="B699" s="36" t="s">
        <v>36</v>
      </c>
    </row>
    <row r="700" spans="1:2" x14ac:dyDescent="0.2">
      <c r="A700" s="43" t="s">
        <v>272</v>
      </c>
      <c r="B700" s="36" t="s">
        <v>36</v>
      </c>
    </row>
    <row r="701" spans="1:2" x14ac:dyDescent="0.2">
      <c r="A701" s="43" t="s">
        <v>269</v>
      </c>
      <c r="B701" s="36" t="s">
        <v>36</v>
      </c>
    </row>
    <row r="702" spans="1:2" x14ac:dyDescent="0.2">
      <c r="A702" s="43" t="s">
        <v>887</v>
      </c>
      <c r="B702" s="36" t="s">
        <v>36</v>
      </c>
    </row>
    <row r="703" spans="1:2" x14ac:dyDescent="0.2">
      <c r="A703" s="118" t="s">
        <v>886</v>
      </c>
      <c r="B703" s="32"/>
    </row>
    <row r="704" spans="1:2" x14ac:dyDescent="0.2">
      <c r="A704" s="43" t="s">
        <v>525</v>
      </c>
      <c r="B704" s="36" t="s">
        <v>36</v>
      </c>
    </row>
    <row r="705" spans="1:2" x14ac:dyDescent="0.2">
      <c r="A705" s="43" t="s">
        <v>526</v>
      </c>
      <c r="B705" s="36" t="s">
        <v>36</v>
      </c>
    </row>
    <row r="706" spans="1:2" x14ac:dyDescent="0.2">
      <c r="A706" s="121" t="s">
        <v>270</v>
      </c>
      <c r="B706" s="196" t="s">
        <v>36</v>
      </c>
    </row>
    <row r="707" spans="1:2" x14ac:dyDescent="0.2">
      <c r="A707" s="30"/>
      <c r="B707" s="30"/>
    </row>
    <row r="708" spans="1:2" x14ac:dyDescent="0.2">
      <c r="A708" s="8" t="s">
        <v>1020</v>
      </c>
      <c r="B708" s="30"/>
    </row>
    <row r="712" spans="1:2" ht="15.75" x14ac:dyDescent="0.25">
      <c r="A712" s="31" t="s">
        <v>592</v>
      </c>
      <c r="B712" s="30"/>
    </row>
    <row r="713" spans="1:2" x14ac:dyDescent="0.2">
      <c r="A713" s="34"/>
      <c r="B713" s="233">
        <v>1958</v>
      </c>
    </row>
    <row r="714" spans="1:2" x14ac:dyDescent="0.2">
      <c r="A714" s="32" t="s">
        <v>115</v>
      </c>
      <c r="B714" s="36">
        <v>1</v>
      </c>
    </row>
    <row r="715" spans="1:2" x14ac:dyDescent="0.2">
      <c r="A715" s="32" t="s">
        <v>116</v>
      </c>
      <c r="B715" s="196">
        <v>2</v>
      </c>
    </row>
    <row r="716" spans="1:2" x14ac:dyDescent="0.2">
      <c r="A716" s="33"/>
      <c r="B716" s="33"/>
    </row>
    <row r="717" spans="1:2" x14ac:dyDescent="0.2">
      <c r="A717" s="8" t="s">
        <v>1020</v>
      </c>
      <c r="B717" s="35"/>
    </row>
    <row r="721" spans="1:2" ht="35.25" customHeight="1" x14ac:dyDescent="0.25">
      <c r="A721" s="273" t="s">
        <v>1199</v>
      </c>
      <c r="B721" s="282"/>
    </row>
    <row r="722" spans="1:2" x14ac:dyDescent="0.2">
      <c r="A722" s="34"/>
      <c r="B722" s="233">
        <v>1958</v>
      </c>
    </row>
    <row r="723" spans="1:2" x14ac:dyDescent="0.2">
      <c r="A723" s="81" t="s">
        <v>1063</v>
      </c>
      <c r="B723" s="30"/>
    </row>
    <row r="724" spans="1:2" x14ac:dyDescent="0.2">
      <c r="A724" s="32" t="s">
        <v>136</v>
      </c>
      <c r="B724" s="10">
        <v>1220</v>
      </c>
    </row>
    <row r="725" spans="1:2" x14ac:dyDescent="0.2">
      <c r="A725" s="32" t="s">
        <v>137</v>
      </c>
      <c r="B725" s="10">
        <v>826</v>
      </c>
    </row>
    <row r="726" spans="1:2" x14ac:dyDescent="0.2">
      <c r="A726" s="32" t="s">
        <v>138</v>
      </c>
      <c r="B726" s="10">
        <v>1281</v>
      </c>
    </row>
    <row r="727" spans="1:2" x14ac:dyDescent="0.2">
      <c r="A727" s="32" t="s">
        <v>139</v>
      </c>
      <c r="B727" s="10">
        <v>1002</v>
      </c>
    </row>
    <row r="728" spans="1:2" x14ac:dyDescent="0.2">
      <c r="A728" s="32" t="s">
        <v>140</v>
      </c>
      <c r="B728" s="10">
        <v>1478</v>
      </c>
    </row>
    <row r="729" spans="1:2" x14ac:dyDescent="0.2">
      <c r="A729" s="32" t="s">
        <v>141</v>
      </c>
      <c r="B729" s="10">
        <v>1296</v>
      </c>
    </row>
    <row r="730" spans="1:2" x14ac:dyDescent="0.2">
      <c r="A730" s="32" t="s">
        <v>142</v>
      </c>
      <c r="B730" s="10">
        <v>1230</v>
      </c>
    </row>
    <row r="731" spans="1:2" x14ac:dyDescent="0.2">
      <c r="A731" s="32" t="s">
        <v>143</v>
      </c>
      <c r="B731" s="10">
        <v>866</v>
      </c>
    </row>
    <row r="732" spans="1:2" x14ac:dyDescent="0.2">
      <c r="A732" s="32" t="s">
        <v>144</v>
      </c>
      <c r="B732" s="10">
        <v>423</v>
      </c>
    </row>
    <row r="733" spans="1:2" x14ac:dyDescent="0.2">
      <c r="A733" s="32" t="s">
        <v>145</v>
      </c>
      <c r="B733" s="10">
        <v>543</v>
      </c>
    </row>
    <row r="734" spans="1:2" x14ac:dyDescent="0.2">
      <c r="A734" s="32" t="s">
        <v>146</v>
      </c>
      <c r="B734" s="10">
        <v>1213</v>
      </c>
    </row>
    <row r="735" spans="1:2" x14ac:dyDescent="0.2">
      <c r="A735" s="32" t="s">
        <v>147</v>
      </c>
      <c r="B735" s="10">
        <v>1628</v>
      </c>
    </row>
    <row r="736" spans="1:2" x14ac:dyDescent="0.2">
      <c r="A736" s="26" t="s">
        <v>148</v>
      </c>
      <c r="B736" s="91">
        <f>SUM(B724:B735)</f>
        <v>13006</v>
      </c>
    </row>
    <row r="737" spans="1:2" x14ac:dyDescent="0.2">
      <c r="A737" s="26"/>
      <c r="B737" s="91"/>
    </row>
    <row r="738" spans="1:2" x14ac:dyDescent="0.2">
      <c r="A738" s="81" t="s">
        <v>1064</v>
      </c>
      <c r="B738" s="30"/>
    </row>
    <row r="739" spans="1:2" x14ac:dyDescent="0.2">
      <c r="A739" s="26" t="s">
        <v>136</v>
      </c>
      <c r="B739" s="10">
        <v>68</v>
      </c>
    </row>
    <row r="740" spans="1:2" x14ac:dyDescent="0.2">
      <c r="A740" s="26" t="s">
        <v>137</v>
      </c>
      <c r="B740" s="10">
        <v>77</v>
      </c>
    </row>
    <row r="741" spans="1:2" x14ac:dyDescent="0.2">
      <c r="A741" s="26" t="s">
        <v>138</v>
      </c>
      <c r="B741" s="10">
        <v>82</v>
      </c>
    </row>
    <row r="742" spans="1:2" x14ac:dyDescent="0.2">
      <c r="A742" s="26" t="s">
        <v>139</v>
      </c>
      <c r="B742" s="10">
        <v>71</v>
      </c>
    </row>
    <row r="743" spans="1:2" x14ac:dyDescent="0.2">
      <c r="A743" s="26" t="s">
        <v>140</v>
      </c>
      <c r="B743" s="10">
        <v>128</v>
      </c>
    </row>
    <row r="744" spans="1:2" x14ac:dyDescent="0.2">
      <c r="A744" s="26" t="s">
        <v>141</v>
      </c>
      <c r="B744" s="10">
        <v>150</v>
      </c>
    </row>
    <row r="745" spans="1:2" x14ac:dyDescent="0.2">
      <c r="A745" s="26" t="s">
        <v>142</v>
      </c>
      <c r="B745" s="10">
        <v>171</v>
      </c>
    </row>
    <row r="746" spans="1:2" x14ac:dyDescent="0.2">
      <c r="A746" s="26" t="s">
        <v>143</v>
      </c>
      <c r="B746" s="10">
        <v>212</v>
      </c>
    </row>
    <row r="747" spans="1:2" x14ac:dyDescent="0.2">
      <c r="A747" s="26" t="s">
        <v>144</v>
      </c>
      <c r="B747" s="10">
        <v>155</v>
      </c>
    </row>
    <row r="748" spans="1:2" x14ac:dyDescent="0.2">
      <c r="A748" s="26" t="s">
        <v>145</v>
      </c>
      <c r="B748" s="10">
        <v>111</v>
      </c>
    </row>
    <row r="749" spans="1:2" x14ac:dyDescent="0.2">
      <c r="A749" s="26" t="s">
        <v>146</v>
      </c>
      <c r="B749" s="10">
        <v>132</v>
      </c>
    </row>
    <row r="750" spans="1:2" x14ac:dyDescent="0.2">
      <c r="A750" s="26" t="s">
        <v>147</v>
      </c>
      <c r="B750" s="10">
        <v>111</v>
      </c>
    </row>
    <row r="751" spans="1:2" x14ac:dyDescent="0.2">
      <c r="A751" s="136" t="s">
        <v>148</v>
      </c>
      <c r="B751" s="122">
        <f>SUM(B739:B750)</f>
        <v>1468</v>
      </c>
    </row>
    <row r="752" spans="1:2" x14ac:dyDescent="0.2">
      <c r="A752" s="26"/>
      <c r="B752" s="91"/>
    </row>
    <row r="753" spans="1:2" x14ac:dyDescent="0.2">
      <c r="A753" s="8" t="s">
        <v>1020</v>
      </c>
      <c r="B753" s="91"/>
    </row>
    <row r="754" spans="1:2" s="30" customFormat="1" x14ac:dyDescent="0.2">
      <c r="A754" s="8"/>
      <c r="B754" s="91"/>
    </row>
    <row r="755" spans="1:2" s="30" customFormat="1" x14ac:dyDescent="0.2">
      <c r="A755" s="8"/>
      <c r="B755" s="91"/>
    </row>
    <row r="756" spans="1:2" s="30" customFormat="1" x14ac:dyDescent="0.2">
      <c r="A756" s="8"/>
      <c r="B756" s="91"/>
    </row>
    <row r="757" spans="1:2" s="30" customFormat="1" ht="52.5" customHeight="1" x14ac:dyDescent="0.25">
      <c r="A757" s="314" t="s">
        <v>1301</v>
      </c>
      <c r="B757" s="315"/>
    </row>
    <row r="758" spans="1:2" x14ac:dyDescent="0.2">
      <c r="A758" s="34"/>
      <c r="B758" s="233">
        <v>1958</v>
      </c>
    </row>
    <row r="759" spans="1:2" x14ac:dyDescent="0.2">
      <c r="A759" s="26" t="s">
        <v>136</v>
      </c>
      <c r="B759" s="27" t="s">
        <v>36</v>
      </c>
    </row>
    <row r="760" spans="1:2" x14ac:dyDescent="0.2">
      <c r="A760" s="26" t="s">
        <v>137</v>
      </c>
      <c r="B760" s="27" t="s">
        <v>36</v>
      </c>
    </row>
    <row r="761" spans="1:2" x14ac:dyDescent="0.2">
      <c r="A761" s="26" t="s">
        <v>138</v>
      </c>
      <c r="B761" s="27" t="s">
        <v>36</v>
      </c>
    </row>
    <row r="762" spans="1:2" x14ac:dyDescent="0.2">
      <c r="A762" s="26" t="s">
        <v>139</v>
      </c>
      <c r="B762" s="10">
        <v>11</v>
      </c>
    </row>
    <row r="763" spans="1:2" x14ac:dyDescent="0.2">
      <c r="A763" s="26" t="s">
        <v>140</v>
      </c>
      <c r="B763" s="10">
        <v>108</v>
      </c>
    </row>
    <row r="764" spans="1:2" x14ac:dyDescent="0.2">
      <c r="A764" s="26" t="s">
        <v>141</v>
      </c>
      <c r="B764" s="10">
        <v>103</v>
      </c>
    </row>
    <row r="765" spans="1:2" x14ac:dyDescent="0.2">
      <c r="A765" s="26" t="s">
        <v>142</v>
      </c>
      <c r="B765" s="27">
        <v>169</v>
      </c>
    </row>
    <row r="766" spans="1:2" x14ac:dyDescent="0.2">
      <c r="A766" s="26" t="s">
        <v>143</v>
      </c>
      <c r="B766" s="10">
        <v>62</v>
      </c>
    </row>
    <row r="767" spans="1:2" x14ac:dyDescent="0.2">
      <c r="A767" s="26" t="s">
        <v>144</v>
      </c>
      <c r="B767" s="27">
        <v>30</v>
      </c>
    </row>
    <row r="768" spans="1:2" x14ac:dyDescent="0.2">
      <c r="A768" s="26" t="s">
        <v>145</v>
      </c>
      <c r="B768" s="10">
        <v>61</v>
      </c>
    </row>
    <row r="769" spans="1:2" x14ac:dyDescent="0.2">
      <c r="A769" s="26" t="s">
        <v>146</v>
      </c>
      <c r="B769" s="10">
        <v>147</v>
      </c>
    </row>
    <row r="770" spans="1:2" x14ac:dyDescent="0.2">
      <c r="A770" s="26" t="s">
        <v>147</v>
      </c>
      <c r="B770" s="27">
        <v>183</v>
      </c>
    </row>
    <row r="771" spans="1:2" x14ac:dyDescent="0.2">
      <c r="A771" s="136" t="s">
        <v>148</v>
      </c>
      <c r="B771" s="122">
        <f>SUM(B762:B770)</f>
        <v>874</v>
      </c>
    </row>
    <row r="772" spans="1:2" x14ac:dyDescent="0.2">
      <c r="A772" s="26"/>
      <c r="B772" s="91"/>
    </row>
    <row r="773" spans="1:2" s="177" customFormat="1" x14ac:dyDescent="0.2">
      <c r="A773" s="73" t="s">
        <v>1295</v>
      </c>
      <c r="B773" s="91"/>
    </row>
    <row r="774" spans="1:2" x14ac:dyDescent="0.2">
      <c r="A774" s="8" t="s">
        <v>1020</v>
      </c>
      <c r="B774" s="91"/>
    </row>
    <row r="775" spans="1:2" s="30" customFormat="1" x14ac:dyDescent="0.2">
      <c r="A775" s="8"/>
      <c r="B775" s="91"/>
    </row>
    <row r="776" spans="1:2" s="30" customFormat="1" x14ac:dyDescent="0.2">
      <c r="A776" s="8"/>
      <c r="B776" s="91"/>
    </row>
    <row r="777" spans="1:2" s="30" customFormat="1" x14ac:dyDescent="0.2">
      <c r="A777" s="8"/>
      <c r="B777" s="91"/>
    </row>
    <row r="778" spans="1:2" s="30" customFormat="1" ht="52.5" customHeight="1" x14ac:dyDescent="0.25">
      <c r="A778" s="314" t="s">
        <v>1302</v>
      </c>
      <c r="B778" s="315"/>
    </row>
    <row r="779" spans="1:2" s="30" customFormat="1" x14ac:dyDescent="0.2">
      <c r="A779" s="34"/>
      <c r="B779" s="233">
        <v>1958</v>
      </c>
    </row>
    <row r="780" spans="1:2" x14ac:dyDescent="0.2">
      <c r="A780" s="26" t="s">
        <v>136</v>
      </c>
      <c r="B780" s="10">
        <v>1152</v>
      </c>
    </row>
    <row r="781" spans="1:2" x14ac:dyDescent="0.2">
      <c r="A781" s="26" t="s">
        <v>137</v>
      </c>
      <c r="B781" s="10">
        <v>749</v>
      </c>
    </row>
    <row r="782" spans="1:2" x14ac:dyDescent="0.2">
      <c r="A782" s="26" t="s">
        <v>138</v>
      </c>
      <c r="B782" s="10">
        <v>1199</v>
      </c>
    </row>
    <row r="783" spans="1:2" x14ac:dyDescent="0.2">
      <c r="A783" s="26" t="s">
        <v>139</v>
      </c>
      <c r="B783" s="10">
        <v>920</v>
      </c>
    </row>
    <row r="784" spans="1:2" x14ac:dyDescent="0.2">
      <c r="A784" s="26" t="s">
        <v>140</v>
      </c>
      <c r="B784" s="10">
        <v>1242</v>
      </c>
    </row>
    <row r="785" spans="1:2" x14ac:dyDescent="0.2">
      <c r="A785" s="26" t="s">
        <v>141</v>
      </c>
      <c r="B785" s="10">
        <v>1043</v>
      </c>
    </row>
    <row r="786" spans="1:2" x14ac:dyDescent="0.2">
      <c r="A786" s="26" t="s">
        <v>142</v>
      </c>
      <c r="B786" s="27">
        <v>890</v>
      </c>
    </row>
    <row r="787" spans="1:2" x14ac:dyDescent="0.2">
      <c r="A787" s="26" t="s">
        <v>143</v>
      </c>
      <c r="B787" s="10">
        <v>592</v>
      </c>
    </row>
    <row r="788" spans="1:2" x14ac:dyDescent="0.2">
      <c r="A788" s="26" t="s">
        <v>144</v>
      </c>
      <c r="B788" s="10">
        <v>238</v>
      </c>
    </row>
    <row r="789" spans="1:2" x14ac:dyDescent="0.2">
      <c r="A789" s="26" t="s">
        <v>145</v>
      </c>
      <c r="B789" s="10">
        <v>371</v>
      </c>
    </row>
    <row r="790" spans="1:2" x14ac:dyDescent="0.2">
      <c r="A790" s="26" t="s">
        <v>146</v>
      </c>
      <c r="B790" s="10">
        <v>934</v>
      </c>
    </row>
    <row r="791" spans="1:2" x14ac:dyDescent="0.2">
      <c r="A791" s="26" t="s">
        <v>147</v>
      </c>
      <c r="B791" s="10">
        <v>1334</v>
      </c>
    </row>
    <row r="792" spans="1:2" x14ac:dyDescent="0.2">
      <c r="A792" s="136" t="s">
        <v>148</v>
      </c>
      <c r="B792" s="122">
        <f>SUM(B780:B791)</f>
        <v>10664</v>
      </c>
    </row>
    <row r="793" spans="1:2" x14ac:dyDescent="0.2">
      <c r="A793" s="26"/>
      <c r="B793" s="91"/>
    </row>
    <row r="794" spans="1:2" s="177" customFormat="1" x14ac:dyDescent="0.2">
      <c r="A794" s="73" t="s">
        <v>1297</v>
      </c>
      <c r="B794" s="91"/>
    </row>
    <row r="795" spans="1:2" x14ac:dyDescent="0.2">
      <c r="A795" s="8" t="s">
        <v>1020</v>
      </c>
      <c r="B795" s="91"/>
    </row>
    <row r="796" spans="1:2" s="30" customFormat="1" x14ac:dyDescent="0.2">
      <c r="A796" s="8"/>
      <c r="B796" s="91"/>
    </row>
    <row r="797" spans="1:2" s="30" customFormat="1" x14ac:dyDescent="0.2">
      <c r="A797" s="8"/>
      <c r="B797" s="91"/>
    </row>
    <row r="798" spans="1:2" s="30" customFormat="1" x14ac:dyDescent="0.2">
      <c r="A798" s="8"/>
      <c r="B798" s="91"/>
    </row>
    <row r="799" spans="1:2" s="30" customFormat="1" ht="31.5" x14ac:dyDescent="0.25">
      <c r="A799" s="268" t="s">
        <v>1200</v>
      </c>
      <c r="B799" s="36"/>
    </row>
    <row r="800" spans="1:2" x14ac:dyDescent="0.2">
      <c r="A800" s="34"/>
      <c r="B800" s="233">
        <v>1958</v>
      </c>
    </row>
    <row r="801" spans="1:2" x14ac:dyDescent="0.2">
      <c r="A801" s="6" t="s">
        <v>888</v>
      </c>
      <c r="B801" s="10">
        <v>1040</v>
      </c>
    </row>
    <row r="802" spans="1:2" x14ac:dyDescent="0.2">
      <c r="A802" s="32" t="s">
        <v>285</v>
      </c>
      <c r="B802" s="10">
        <v>99</v>
      </c>
    </row>
    <row r="803" spans="1:2" x14ac:dyDescent="0.2">
      <c r="A803" s="32" t="s">
        <v>297</v>
      </c>
      <c r="B803" s="10">
        <v>65</v>
      </c>
    </row>
    <row r="804" spans="1:2" x14ac:dyDescent="0.2">
      <c r="A804" s="32" t="s">
        <v>889</v>
      </c>
      <c r="B804" s="10">
        <v>26</v>
      </c>
    </row>
    <row r="805" spans="1:2" x14ac:dyDescent="0.2">
      <c r="A805" s="32" t="s">
        <v>280</v>
      </c>
      <c r="B805" s="10">
        <v>130</v>
      </c>
    </row>
    <row r="806" spans="1:2" x14ac:dyDescent="0.2">
      <c r="A806" s="32" t="s">
        <v>281</v>
      </c>
      <c r="B806" s="10">
        <v>327</v>
      </c>
    </row>
    <row r="807" spans="1:2" x14ac:dyDescent="0.2">
      <c r="A807" s="32" t="s">
        <v>543</v>
      </c>
      <c r="B807" s="10">
        <v>210</v>
      </c>
    </row>
    <row r="808" spans="1:2" x14ac:dyDescent="0.2">
      <c r="A808" s="32" t="s">
        <v>283</v>
      </c>
      <c r="B808" s="36" t="s">
        <v>36</v>
      </c>
    </row>
    <row r="809" spans="1:2" x14ac:dyDescent="0.2">
      <c r="A809" s="32" t="s">
        <v>561</v>
      </c>
      <c r="B809" s="10">
        <v>244</v>
      </c>
    </row>
    <row r="810" spans="1:2" x14ac:dyDescent="0.2">
      <c r="A810" s="32" t="s">
        <v>284</v>
      </c>
      <c r="B810" s="10">
        <v>5</v>
      </c>
    </row>
    <row r="811" spans="1:2" x14ac:dyDescent="0.2">
      <c r="A811" s="32" t="s">
        <v>566</v>
      </c>
      <c r="B811" s="36" t="s">
        <v>36</v>
      </c>
    </row>
    <row r="812" spans="1:2" x14ac:dyDescent="0.2">
      <c r="A812" s="32" t="s">
        <v>286</v>
      </c>
      <c r="B812" s="10">
        <v>5410</v>
      </c>
    </row>
    <row r="813" spans="1:2" x14ac:dyDescent="0.2">
      <c r="A813" s="32" t="s">
        <v>287</v>
      </c>
      <c r="B813" s="68" t="s">
        <v>36</v>
      </c>
    </row>
    <row r="814" spans="1:2" x14ac:dyDescent="0.2">
      <c r="A814" s="32" t="s">
        <v>288</v>
      </c>
      <c r="B814" s="10">
        <v>2822</v>
      </c>
    </row>
    <row r="815" spans="1:2" x14ac:dyDescent="0.2">
      <c r="A815" s="32" t="s">
        <v>289</v>
      </c>
      <c r="B815" s="10">
        <v>112</v>
      </c>
    </row>
    <row r="816" spans="1:2" x14ac:dyDescent="0.2">
      <c r="A816" s="32" t="s">
        <v>290</v>
      </c>
      <c r="B816" s="27" t="s">
        <v>36</v>
      </c>
    </row>
    <row r="817" spans="1:2" x14ac:dyDescent="0.2">
      <c r="A817" s="32" t="s">
        <v>291</v>
      </c>
      <c r="B817" s="10">
        <v>2441</v>
      </c>
    </row>
    <row r="818" spans="1:2" x14ac:dyDescent="0.2">
      <c r="A818" s="32" t="s">
        <v>292</v>
      </c>
      <c r="B818" s="27" t="s">
        <v>36</v>
      </c>
    </row>
    <row r="819" spans="1:2" x14ac:dyDescent="0.2">
      <c r="A819" s="32" t="s">
        <v>293</v>
      </c>
      <c r="B819" s="27">
        <v>4</v>
      </c>
    </row>
    <row r="820" spans="1:2" x14ac:dyDescent="0.2">
      <c r="A820" s="32" t="s">
        <v>599</v>
      </c>
      <c r="B820" s="27">
        <v>50</v>
      </c>
    </row>
    <row r="821" spans="1:2" x14ac:dyDescent="0.2">
      <c r="A821" s="32" t="s">
        <v>295</v>
      </c>
      <c r="B821" s="27">
        <v>12</v>
      </c>
    </row>
    <row r="822" spans="1:2" x14ac:dyDescent="0.2">
      <c r="A822" s="32" t="s">
        <v>563</v>
      </c>
      <c r="B822" s="27">
        <v>5</v>
      </c>
    </row>
    <row r="823" spans="1:2" x14ac:dyDescent="0.2">
      <c r="A823" s="32" t="s">
        <v>296</v>
      </c>
      <c r="B823" s="27">
        <v>4</v>
      </c>
    </row>
    <row r="824" spans="1:2" x14ac:dyDescent="0.2">
      <c r="A824" s="136" t="s">
        <v>4</v>
      </c>
      <c r="B824" s="122">
        <f>SUM(B801:B823)</f>
        <v>13006</v>
      </c>
    </row>
    <row r="825" spans="1:2" x14ac:dyDescent="0.2">
      <c r="A825" s="26"/>
      <c r="B825" s="91"/>
    </row>
    <row r="826" spans="1:2" x14ac:dyDescent="0.2">
      <c r="A826" s="8" t="s">
        <v>1020</v>
      </c>
      <c r="B826" s="91"/>
    </row>
    <row r="827" spans="1:2" s="30" customFormat="1" x14ac:dyDescent="0.2">
      <c r="A827" s="8"/>
      <c r="B827" s="91"/>
    </row>
    <row r="828" spans="1:2" s="30" customFormat="1" x14ac:dyDescent="0.2">
      <c r="A828" s="8"/>
      <c r="B828" s="91"/>
    </row>
    <row r="829" spans="1:2" s="30" customFormat="1" x14ac:dyDescent="0.2">
      <c r="A829" s="8"/>
      <c r="B829" s="91"/>
    </row>
    <row r="830" spans="1:2" s="30" customFormat="1" ht="34.5" customHeight="1" x14ac:dyDescent="0.25">
      <c r="A830" s="268" t="s">
        <v>1201</v>
      </c>
      <c r="B830" s="36"/>
    </row>
    <row r="831" spans="1:2" x14ac:dyDescent="0.2">
      <c r="A831" s="34"/>
      <c r="B831" s="233">
        <v>1958</v>
      </c>
    </row>
    <row r="832" spans="1:2" x14ac:dyDescent="0.2">
      <c r="A832" s="6" t="s">
        <v>890</v>
      </c>
      <c r="B832" s="10">
        <v>730</v>
      </c>
    </row>
    <row r="833" spans="1:2" x14ac:dyDescent="0.2">
      <c r="A833" s="32" t="s">
        <v>285</v>
      </c>
      <c r="B833" s="10">
        <v>61</v>
      </c>
    </row>
    <row r="834" spans="1:2" x14ac:dyDescent="0.2">
      <c r="A834" s="32" t="s">
        <v>297</v>
      </c>
      <c r="B834" s="10">
        <v>57</v>
      </c>
    </row>
    <row r="835" spans="1:2" x14ac:dyDescent="0.2">
      <c r="A835" s="32" t="s">
        <v>279</v>
      </c>
      <c r="B835" s="27" t="s">
        <v>36</v>
      </c>
    </row>
    <row r="836" spans="1:2" x14ac:dyDescent="0.2">
      <c r="A836" s="32" t="s">
        <v>280</v>
      </c>
      <c r="B836" s="10">
        <v>10</v>
      </c>
    </row>
    <row r="837" spans="1:2" x14ac:dyDescent="0.2">
      <c r="A837" s="32" t="s">
        <v>281</v>
      </c>
      <c r="B837" s="10">
        <v>280</v>
      </c>
    </row>
    <row r="838" spans="1:2" x14ac:dyDescent="0.2">
      <c r="A838" s="32" t="s">
        <v>282</v>
      </c>
      <c r="B838" s="10">
        <v>49</v>
      </c>
    </row>
    <row r="839" spans="1:2" x14ac:dyDescent="0.2">
      <c r="A839" s="32" t="s">
        <v>283</v>
      </c>
      <c r="B839" s="27" t="s">
        <v>36</v>
      </c>
    </row>
    <row r="840" spans="1:2" x14ac:dyDescent="0.2">
      <c r="A840" s="32" t="s">
        <v>561</v>
      </c>
      <c r="B840" s="27" t="s">
        <v>36</v>
      </c>
    </row>
    <row r="841" spans="1:2" x14ac:dyDescent="0.2">
      <c r="A841" s="32" t="s">
        <v>284</v>
      </c>
      <c r="B841" s="10">
        <v>2</v>
      </c>
    </row>
    <row r="842" spans="1:2" x14ac:dyDescent="0.2">
      <c r="A842" s="32" t="s">
        <v>566</v>
      </c>
      <c r="B842" s="27" t="s">
        <v>36</v>
      </c>
    </row>
    <row r="843" spans="1:2" x14ac:dyDescent="0.2">
      <c r="A843" s="32" t="s">
        <v>286</v>
      </c>
      <c r="B843" s="27">
        <v>1</v>
      </c>
    </row>
    <row r="844" spans="1:2" x14ac:dyDescent="0.2">
      <c r="A844" s="32" t="s">
        <v>287</v>
      </c>
      <c r="B844" s="27" t="s">
        <v>36</v>
      </c>
    </row>
    <row r="845" spans="1:2" x14ac:dyDescent="0.2">
      <c r="A845" s="32" t="s">
        <v>288</v>
      </c>
      <c r="B845" s="134">
        <v>126</v>
      </c>
    </row>
    <row r="846" spans="1:2" x14ac:dyDescent="0.2">
      <c r="A846" s="32" t="s">
        <v>289</v>
      </c>
      <c r="B846" s="134">
        <v>86</v>
      </c>
    </row>
    <row r="847" spans="1:2" x14ac:dyDescent="0.2">
      <c r="A847" s="32" t="s">
        <v>290</v>
      </c>
      <c r="B847" s="27" t="s">
        <v>36</v>
      </c>
    </row>
    <row r="848" spans="1:2" x14ac:dyDescent="0.2">
      <c r="A848" s="32" t="s">
        <v>291</v>
      </c>
      <c r="B848" s="36">
        <v>54</v>
      </c>
    </row>
    <row r="849" spans="1:2" x14ac:dyDescent="0.2">
      <c r="A849" s="32" t="s">
        <v>292</v>
      </c>
      <c r="B849" s="27" t="s">
        <v>36</v>
      </c>
    </row>
    <row r="850" spans="1:2" x14ac:dyDescent="0.2">
      <c r="A850" s="32" t="s">
        <v>293</v>
      </c>
      <c r="B850" s="27">
        <v>2</v>
      </c>
    </row>
    <row r="851" spans="1:2" x14ac:dyDescent="0.2">
      <c r="A851" s="32" t="s">
        <v>294</v>
      </c>
      <c r="B851" s="27">
        <v>9</v>
      </c>
    </row>
    <row r="852" spans="1:2" x14ac:dyDescent="0.2">
      <c r="A852" s="32" t="s">
        <v>295</v>
      </c>
      <c r="B852" s="134" t="s">
        <v>36</v>
      </c>
    </row>
    <row r="853" spans="1:2" x14ac:dyDescent="0.2">
      <c r="A853" s="32" t="s">
        <v>563</v>
      </c>
      <c r="B853" s="27" t="s">
        <v>36</v>
      </c>
    </row>
    <row r="854" spans="1:2" x14ac:dyDescent="0.2">
      <c r="A854" s="32" t="s">
        <v>296</v>
      </c>
      <c r="B854" s="27">
        <v>1</v>
      </c>
    </row>
    <row r="855" spans="1:2" x14ac:dyDescent="0.2">
      <c r="A855" s="136" t="s">
        <v>4</v>
      </c>
      <c r="B855" s="122">
        <f>SUM(B832:B854)</f>
        <v>1468</v>
      </c>
    </row>
    <row r="856" spans="1:2" x14ac:dyDescent="0.2">
      <c r="A856" s="26"/>
      <c r="B856" s="91"/>
    </row>
    <row r="857" spans="1:2" x14ac:dyDescent="0.2">
      <c r="A857" s="8" t="s">
        <v>1020</v>
      </c>
      <c r="B857" s="91"/>
    </row>
    <row r="858" spans="1:2" s="30" customFormat="1" x14ac:dyDescent="0.2">
      <c r="A858" s="8"/>
      <c r="B858" s="91"/>
    </row>
    <row r="859" spans="1:2" s="30" customFormat="1" x14ac:dyDescent="0.2">
      <c r="A859" s="8"/>
      <c r="B859" s="91"/>
    </row>
    <row r="860" spans="1:2" s="30" customFormat="1" x14ac:dyDescent="0.2">
      <c r="A860" s="8"/>
      <c r="B860" s="91"/>
    </row>
    <row r="861" spans="1:2" s="30" customFormat="1" ht="52.5" customHeight="1" x14ac:dyDescent="0.25">
      <c r="A861" s="314" t="s">
        <v>1303</v>
      </c>
      <c r="B861" s="321"/>
    </row>
    <row r="862" spans="1:2" x14ac:dyDescent="0.2">
      <c r="A862" s="34"/>
      <c r="B862" s="233">
        <v>1958</v>
      </c>
    </row>
    <row r="863" spans="1:2" x14ac:dyDescent="0.2">
      <c r="A863" s="6" t="s">
        <v>890</v>
      </c>
      <c r="B863" s="10">
        <v>19</v>
      </c>
    </row>
    <row r="864" spans="1:2" x14ac:dyDescent="0.2">
      <c r="A864" s="32" t="s">
        <v>285</v>
      </c>
      <c r="B864" s="36">
        <v>1</v>
      </c>
    </row>
    <row r="865" spans="1:2" x14ac:dyDescent="0.2">
      <c r="A865" s="32" t="s">
        <v>297</v>
      </c>
      <c r="B865" s="27" t="s">
        <v>36</v>
      </c>
    </row>
    <row r="866" spans="1:2" x14ac:dyDescent="0.2">
      <c r="A866" s="32" t="s">
        <v>279</v>
      </c>
      <c r="B866" s="27" t="s">
        <v>36</v>
      </c>
    </row>
    <row r="867" spans="1:2" x14ac:dyDescent="0.2">
      <c r="A867" s="32" t="s">
        <v>280</v>
      </c>
      <c r="B867" s="27">
        <v>6</v>
      </c>
    </row>
    <row r="868" spans="1:2" x14ac:dyDescent="0.2">
      <c r="A868" s="32" t="s">
        <v>281</v>
      </c>
      <c r="B868" s="36">
        <v>2</v>
      </c>
    </row>
    <row r="869" spans="1:2" x14ac:dyDescent="0.2">
      <c r="A869" s="32" t="s">
        <v>282</v>
      </c>
      <c r="B869" s="10">
        <v>29</v>
      </c>
    </row>
    <row r="870" spans="1:2" x14ac:dyDescent="0.2">
      <c r="A870" s="32" t="s">
        <v>283</v>
      </c>
      <c r="B870" s="27" t="s">
        <v>36</v>
      </c>
    </row>
    <row r="871" spans="1:2" x14ac:dyDescent="0.2">
      <c r="A871" s="32" t="s">
        <v>561</v>
      </c>
      <c r="B871" s="27">
        <v>10</v>
      </c>
    </row>
    <row r="872" spans="1:2" x14ac:dyDescent="0.2">
      <c r="A872" s="32" t="s">
        <v>284</v>
      </c>
      <c r="B872" s="27" t="s">
        <v>36</v>
      </c>
    </row>
    <row r="873" spans="1:2" x14ac:dyDescent="0.2">
      <c r="A873" s="32" t="s">
        <v>566</v>
      </c>
      <c r="B873" s="27" t="s">
        <v>36</v>
      </c>
    </row>
    <row r="874" spans="1:2" x14ac:dyDescent="0.2">
      <c r="A874" s="32" t="s">
        <v>286</v>
      </c>
      <c r="B874" s="10">
        <v>335</v>
      </c>
    </row>
    <row r="875" spans="1:2" x14ac:dyDescent="0.2">
      <c r="A875" s="32" t="s">
        <v>287</v>
      </c>
      <c r="B875" s="27" t="s">
        <v>36</v>
      </c>
    </row>
    <row r="876" spans="1:2" x14ac:dyDescent="0.2">
      <c r="A876" s="32" t="s">
        <v>288</v>
      </c>
      <c r="B876" s="10">
        <v>318</v>
      </c>
    </row>
    <row r="877" spans="1:2" x14ac:dyDescent="0.2">
      <c r="A877" s="32" t="s">
        <v>289</v>
      </c>
      <c r="B877" s="10">
        <v>2</v>
      </c>
    </row>
    <row r="878" spans="1:2" x14ac:dyDescent="0.2">
      <c r="A878" s="32" t="s">
        <v>290</v>
      </c>
      <c r="B878" s="27" t="s">
        <v>36</v>
      </c>
    </row>
    <row r="879" spans="1:2" x14ac:dyDescent="0.2">
      <c r="A879" s="32" t="s">
        <v>291</v>
      </c>
      <c r="B879" s="36">
        <v>149</v>
      </c>
    </row>
    <row r="880" spans="1:2" x14ac:dyDescent="0.2">
      <c r="A880" s="32" t="s">
        <v>292</v>
      </c>
      <c r="B880" s="27" t="s">
        <v>36</v>
      </c>
    </row>
    <row r="881" spans="1:2" x14ac:dyDescent="0.2">
      <c r="A881" s="32" t="s">
        <v>293</v>
      </c>
      <c r="B881" s="27" t="s">
        <v>36</v>
      </c>
    </row>
    <row r="882" spans="1:2" x14ac:dyDescent="0.2">
      <c r="A882" s="32" t="s">
        <v>294</v>
      </c>
      <c r="B882" s="32">
        <v>3</v>
      </c>
    </row>
    <row r="883" spans="1:2" x14ac:dyDescent="0.2">
      <c r="A883" s="32" t="s">
        <v>295</v>
      </c>
      <c r="B883" s="27" t="s">
        <v>36</v>
      </c>
    </row>
    <row r="884" spans="1:2" x14ac:dyDescent="0.2">
      <c r="A884" s="32" t="s">
        <v>563</v>
      </c>
      <c r="B884" s="27" t="s">
        <v>36</v>
      </c>
    </row>
    <row r="885" spans="1:2" x14ac:dyDescent="0.2">
      <c r="A885" s="32" t="s">
        <v>296</v>
      </c>
      <c r="B885" s="27" t="s">
        <v>36</v>
      </c>
    </row>
    <row r="886" spans="1:2" x14ac:dyDescent="0.2">
      <c r="A886" s="136" t="s">
        <v>4</v>
      </c>
      <c r="B886" s="122">
        <f>SUM(B863:B885)</f>
        <v>874</v>
      </c>
    </row>
    <row r="887" spans="1:2" x14ac:dyDescent="0.2">
      <c r="A887" s="26"/>
      <c r="B887" s="91"/>
    </row>
    <row r="888" spans="1:2" s="177" customFormat="1" x14ac:dyDescent="0.2">
      <c r="A888" s="73" t="s">
        <v>1185</v>
      </c>
      <c r="B888" s="91"/>
    </row>
    <row r="889" spans="1:2" x14ac:dyDescent="0.2">
      <c r="A889" s="8" t="s">
        <v>1020</v>
      </c>
      <c r="B889" s="91"/>
    </row>
    <row r="890" spans="1:2" s="30" customFormat="1" x14ac:dyDescent="0.2">
      <c r="A890" s="8"/>
      <c r="B890" s="91"/>
    </row>
    <row r="891" spans="1:2" s="30" customFormat="1" x14ac:dyDescent="0.2">
      <c r="A891" s="8"/>
      <c r="B891" s="91"/>
    </row>
    <row r="892" spans="1:2" s="30" customFormat="1" x14ac:dyDescent="0.2">
      <c r="A892" s="8"/>
      <c r="B892" s="91"/>
    </row>
    <row r="893" spans="1:2" s="30" customFormat="1" ht="50.25" customHeight="1" x14ac:dyDescent="0.25">
      <c r="A893" s="314" t="s">
        <v>1304</v>
      </c>
      <c r="B893" s="321"/>
    </row>
    <row r="894" spans="1:2" x14ac:dyDescent="0.2">
      <c r="A894" s="34"/>
      <c r="B894" s="233">
        <v>1958</v>
      </c>
    </row>
    <row r="895" spans="1:2" x14ac:dyDescent="0.2">
      <c r="A895" s="6" t="s">
        <v>890</v>
      </c>
      <c r="B895" s="134">
        <v>291</v>
      </c>
    </row>
    <row r="896" spans="1:2" x14ac:dyDescent="0.2">
      <c r="A896" s="32" t="s">
        <v>285</v>
      </c>
      <c r="B896" s="134">
        <v>37</v>
      </c>
    </row>
    <row r="897" spans="1:2" x14ac:dyDescent="0.2">
      <c r="A897" s="32" t="s">
        <v>297</v>
      </c>
      <c r="B897" s="134">
        <v>8</v>
      </c>
    </row>
    <row r="898" spans="1:2" x14ac:dyDescent="0.2">
      <c r="A898" s="32" t="s">
        <v>279</v>
      </c>
      <c r="B898" s="10">
        <v>26</v>
      </c>
    </row>
    <row r="899" spans="1:2" x14ac:dyDescent="0.2">
      <c r="A899" s="32" t="s">
        <v>280</v>
      </c>
      <c r="B899" s="10">
        <v>114</v>
      </c>
    </row>
    <row r="900" spans="1:2" x14ac:dyDescent="0.2">
      <c r="A900" s="32" t="s">
        <v>281</v>
      </c>
      <c r="B900" s="10">
        <v>45</v>
      </c>
    </row>
    <row r="901" spans="1:2" x14ac:dyDescent="0.2">
      <c r="A901" s="32" t="s">
        <v>282</v>
      </c>
      <c r="B901" s="134">
        <v>132</v>
      </c>
    </row>
    <row r="902" spans="1:2" x14ac:dyDescent="0.2">
      <c r="A902" s="32" t="s">
        <v>283</v>
      </c>
      <c r="B902" s="134" t="s">
        <v>36</v>
      </c>
    </row>
    <row r="903" spans="1:2" x14ac:dyDescent="0.2">
      <c r="A903" s="32" t="s">
        <v>561</v>
      </c>
      <c r="B903" s="10">
        <v>234</v>
      </c>
    </row>
    <row r="904" spans="1:2" x14ac:dyDescent="0.2">
      <c r="A904" s="32" t="s">
        <v>284</v>
      </c>
      <c r="B904" s="134">
        <v>3</v>
      </c>
    </row>
    <row r="905" spans="1:2" x14ac:dyDescent="0.2">
      <c r="A905" s="32" t="s">
        <v>566</v>
      </c>
      <c r="B905" s="134" t="s">
        <v>36</v>
      </c>
    </row>
    <row r="906" spans="1:2" x14ac:dyDescent="0.2">
      <c r="A906" s="32" t="s">
        <v>286</v>
      </c>
      <c r="B906" s="91">
        <v>5074</v>
      </c>
    </row>
    <row r="907" spans="1:2" x14ac:dyDescent="0.2">
      <c r="A907" s="32" t="s">
        <v>287</v>
      </c>
      <c r="B907" s="134" t="s">
        <v>36</v>
      </c>
    </row>
    <row r="908" spans="1:2" x14ac:dyDescent="0.2">
      <c r="A908" s="32" t="s">
        <v>288</v>
      </c>
      <c r="B908" s="91">
        <v>2378</v>
      </c>
    </row>
    <row r="909" spans="1:2" x14ac:dyDescent="0.2">
      <c r="A909" s="32" t="s">
        <v>289</v>
      </c>
      <c r="B909" s="91">
        <v>24</v>
      </c>
    </row>
    <row r="910" spans="1:2" x14ac:dyDescent="0.2">
      <c r="A910" s="32" t="s">
        <v>290</v>
      </c>
      <c r="B910" s="134" t="s">
        <v>36</v>
      </c>
    </row>
    <row r="911" spans="1:2" x14ac:dyDescent="0.2">
      <c r="A911" s="32" t="s">
        <v>291</v>
      </c>
      <c r="B911" s="91">
        <v>2238</v>
      </c>
    </row>
    <row r="912" spans="1:2" x14ac:dyDescent="0.2">
      <c r="A912" s="32" t="s">
        <v>292</v>
      </c>
      <c r="B912" s="134" t="s">
        <v>36</v>
      </c>
    </row>
    <row r="913" spans="1:2" x14ac:dyDescent="0.2">
      <c r="A913" s="32" t="s">
        <v>293</v>
      </c>
      <c r="B913" s="134">
        <v>2</v>
      </c>
    </row>
    <row r="914" spans="1:2" x14ac:dyDescent="0.2">
      <c r="A914" s="32" t="s">
        <v>294</v>
      </c>
      <c r="B914" s="91">
        <v>38</v>
      </c>
    </row>
    <row r="915" spans="1:2" x14ac:dyDescent="0.2">
      <c r="A915" s="32" t="s">
        <v>295</v>
      </c>
      <c r="B915" s="91">
        <v>12</v>
      </c>
    </row>
    <row r="916" spans="1:2" x14ac:dyDescent="0.2">
      <c r="A916" s="32" t="s">
        <v>563</v>
      </c>
      <c r="B916" s="91">
        <v>5</v>
      </c>
    </row>
    <row r="917" spans="1:2" x14ac:dyDescent="0.2">
      <c r="A917" s="32" t="s">
        <v>296</v>
      </c>
      <c r="B917" s="91">
        <v>3</v>
      </c>
    </row>
    <row r="918" spans="1:2" x14ac:dyDescent="0.2">
      <c r="A918" s="136" t="s">
        <v>4</v>
      </c>
      <c r="B918" s="122">
        <f>SUM(B895:B917)</f>
        <v>10664</v>
      </c>
    </row>
    <row r="919" spans="1:2" x14ac:dyDescent="0.2">
      <c r="A919" s="26"/>
      <c r="B919" s="91"/>
    </row>
    <row r="920" spans="1:2" s="177" customFormat="1" x14ac:dyDescent="0.2">
      <c r="A920" s="13" t="s">
        <v>1305</v>
      </c>
      <c r="B920" s="91"/>
    </row>
    <row r="921" spans="1:2" x14ac:dyDescent="0.2">
      <c r="A921" s="8" t="s">
        <v>1020</v>
      </c>
      <c r="B921" s="91"/>
    </row>
    <row r="922" spans="1:2" s="30" customFormat="1" ht="11.25" customHeight="1" x14ac:dyDescent="0.2">
      <c r="A922" s="8"/>
      <c r="B922" s="91"/>
    </row>
    <row r="923" spans="1:2" s="30" customFormat="1" x14ac:dyDescent="0.2">
      <c r="A923" s="8"/>
      <c r="B923" s="91"/>
    </row>
    <row r="924" spans="1:2" s="30" customFormat="1" x14ac:dyDescent="0.2">
      <c r="A924" s="8"/>
      <c r="B924" s="91"/>
    </row>
    <row r="925" spans="1:2" ht="32.25" customHeight="1" x14ac:dyDescent="0.25">
      <c r="A925" s="273" t="s">
        <v>1202</v>
      </c>
      <c r="B925" s="282"/>
    </row>
    <row r="926" spans="1:2" x14ac:dyDescent="0.2">
      <c r="A926" s="34"/>
      <c r="B926" s="233">
        <v>1958</v>
      </c>
    </row>
    <row r="927" spans="1:2" s="30" customFormat="1" x14ac:dyDescent="0.2">
      <c r="A927" s="151" t="s">
        <v>755</v>
      </c>
      <c r="B927" s="25"/>
    </row>
    <row r="928" spans="1:2" x14ac:dyDescent="0.2">
      <c r="A928" s="128" t="s">
        <v>403</v>
      </c>
      <c r="B928" s="107"/>
    </row>
    <row r="929" spans="1:2" x14ac:dyDescent="0.2">
      <c r="A929" s="83" t="s">
        <v>1010</v>
      </c>
      <c r="B929" s="105">
        <v>19</v>
      </c>
    </row>
    <row r="930" spans="1:2" x14ac:dyDescent="0.2">
      <c r="A930" s="83" t="s">
        <v>382</v>
      </c>
      <c r="B930" s="105" t="s">
        <v>36</v>
      </c>
    </row>
    <row r="931" spans="1:2" x14ac:dyDescent="0.2">
      <c r="A931" s="83" t="s">
        <v>383</v>
      </c>
      <c r="B931" s="105">
        <v>11</v>
      </c>
    </row>
    <row r="932" spans="1:2" x14ac:dyDescent="0.2">
      <c r="A932" s="83" t="s">
        <v>384</v>
      </c>
      <c r="B932" s="105" t="s">
        <v>36</v>
      </c>
    </row>
    <row r="933" spans="1:2" x14ac:dyDescent="0.2">
      <c r="A933" s="83" t="s">
        <v>385</v>
      </c>
      <c r="B933" s="105" t="s">
        <v>36</v>
      </c>
    </row>
    <row r="934" spans="1:2" x14ac:dyDescent="0.2">
      <c r="A934" s="83" t="s">
        <v>386</v>
      </c>
      <c r="B934" s="105">
        <v>24</v>
      </c>
    </row>
    <row r="935" spans="1:2" x14ac:dyDescent="0.2">
      <c r="A935" s="83" t="s">
        <v>552</v>
      </c>
      <c r="B935" s="105">
        <v>6</v>
      </c>
    </row>
    <row r="936" spans="1:2" x14ac:dyDescent="0.2">
      <c r="A936" s="83" t="s">
        <v>387</v>
      </c>
      <c r="B936" s="105" t="s">
        <v>36</v>
      </c>
    </row>
    <row r="937" spans="1:2" x14ac:dyDescent="0.2">
      <c r="A937" s="83" t="s">
        <v>388</v>
      </c>
      <c r="B937" s="105" t="s">
        <v>36</v>
      </c>
    </row>
    <row r="938" spans="1:2" x14ac:dyDescent="0.2">
      <c r="A938" s="83" t="s">
        <v>389</v>
      </c>
      <c r="B938" s="105" t="s">
        <v>36</v>
      </c>
    </row>
    <row r="939" spans="1:2" x14ac:dyDescent="0.2">
      <c r="A939" s="83" t="s">
        <v>390</v>
      </c>
      <c r="B939" s="105" t="s">
        <v>36</v>
      </c>
    </row>
    <row r="940" spans="1:2" x14ac:dyDescent="0.2">
      <c r="A940" s="83" t="s">
        <v>391</v>
      </c>
      <c r="B940" s="105" t="s">
        <v>36</v>
      </c>
    </row>
    <row r="941" spans="1:2" x14ac:dyDescent="0.2">
      <c r="A941" s="83" t="s">
        <v>392</v>
      </c>
      <c r="B941" s="105" t="s">
        <v>36</v>
      </c>
    </row>
    <row r="942" spans="1:2" x14ac:dyDescent="0.2">
      <c r="A942" s="83" t="s">
        <v>393</v>
      </c>
      <c r="B942" s="105" t="s">
        <v>36</v>
      </c>
    </row>
    <row r="943" spans="1:2" x14ac:dyDescent="0.2">
      <c r="A943" s="83" t="s">
        <v>394</v>
      </c>
      <c r="B943" s="105">
        <v>7</v>
      </c>
    </row>
    <row r="944" spans="1:2" x14ac:dyDescent="0.2">
      <c r="A944" s="83" t="s">
        <v>395</v>
      </c>
      <c r="B944" s="105" t="s">
        <v>36</v>
      </c>
    </row>
    <row r="945" spans="1:2" x14ac:dyDescent="0.2">
      <c r="A945" s="83" t="s">
        <v>396</v>
      </c>
      <c r="B945" s="105" t="s">
        <v>36</v>
      </c>
    </row>
    <row r="946" spans="1:2" x14ac:dyDescent="0.2">
      <c r="A946" s="83" t="s">
        <v>891</v>
      </c>
      <c r="B946" s="105" t="s">
        <v>36</v>
      </c>
    </row>
    <row r="947" spans="1:2" x14ac:dyDescent="0.2">
      <c r="A947" s="83" t="s">
        <v>398</v>
      </c>
      <c r="B947" s="105" t="s">
        <v>36</v>
      </c>
    </row>
    <row r="948" spans="1:2" x14ac:dyDescent="0.2">
      <c r="A948" s="83" t="s">
        <v>399</v>
      </c>
      <c r="B948" s="105">
        <v>1</v>
      </c>
    </row>
    <row r="949" spans="1:2" x14ac:dyDescent="0.2">
      <c r="A949" s="83" t="s">
        <v>400</v>
      </c>
      <c r="B949" s="105" t="s">
        <v>36</v>
      </c>
    </row>
    <row r="950" spans="1:2" x14ac:dyDescent="0.2">
      <c r="A950" s="83" t="s">
        <v>401</v>
      </c>
      <c r="B950" s="105" t="s">
        <v>36</v>
      </c>
    </row>
    <row r="951" spans="1:2" x14ac:dyDescent="0.2">
      <c r="A951" s="83" t="s">
        <v>402</v>
      </c>
      <c r="B951" s="105" t="s">
        <v>36</v>
      </c>
    </row>
    <row r="952" spans="1:2" x14ac:dyDescent="0.2">
      <c r="A952" s="83" t="s">
        <v>357</v>
      </c>
      <c r="B952" s="91">
        <f>SUM(B929:B951)</f>
        <v>68</v>
      </c>
    </row>
    <row r="953" spans="1:2" x14ac:dyDescent="0.2">
      <c r="A953" s="128" t="s">
        <v>404</v>
      </c>
    </row>
    <row r="954" spans="1:2" x14ac:dyDescent="0.2">
      <c r="A954" s="83" t="s">
        <v>1010</v>
      </c>
      <c r="B954" s="103">
        <v>24</v>
      </c>
    </row>
    <row r="955" spans="1:2" x14ac:dyDescent="0.2">
      <c r="A955" s="83" t="s">
        <v>404</v>
      </c>
      <c r="B955" s="103">
        <v>7</v>
      </c>
    </row>
    <row r="956" spans="1:2" x14ac:dyDescent="0.2">
      <c r="A956" s="83" t="s">
        <v>383</v>
      </c>
      <c r="B956" s="103">
        <v>3</v>
      </c>
    </row>
    <row r="957" spans="1:2" x14ac:dyDescent="0.2">
      <c r="A957" s="83" t="s">
        <v>384</v>
      </c>
      <c r="B957" s="103" t="s">
        <v>36</v>
      </c>
    </row>
    <row r="958" spans="1:2" x14ac:dyDescent="0.2">
      <c r="A958" s="83" t="s">
        <v>385</v>
      </c>
      <c r="B958" s="103" t="s">
        <v>36</v>
      </c>
    </row>
    <row r="959" spans="1:2" x14ac:dyDescent="0.2">
      <c r="A959" s="83" t="s">
        <v>386</v>
      </c>
      <c r="B959" s="103">
        <v>27</v>
      </c>
    </row>
    <row r="960" spans="1:2" x14ac:dyDescent="0.2">
      <c r="A960" s="83" t="s">
        <v>552</v>
      </c>
      <c r="B960" s="103">
        <v>2</v>
      </c>
    </row>
    <row r="961" spans="1:2" x14ac:dyDescent="0.2">
      <c r="A961" s="83" t="s">
        <v>387</v>
      </c>
      <c r="B961" s="103" t="s">
        <v>36</v>
      </c>
    </row>
    <row r="962" spans="1:2" x14ac:dyDescent="0.2">
      <c r="A962" s="83" t="s">
        <v>388</v>
      </c>
      <c r="B962" s="103" t="s">
        <v>36</v>
      </c>
    </row>
    <row r="963" spans="1:2" x14ac:dyDescent="0.2">
      <c r="A963" s="83" t="s">
        <v>389</v>
      </c>
      <c r="B963" s="103" t="s">
        <v>36</v>
      </c>
    </row>
    <row r="964" spans="1:2" x14ac:dyDescent="0.2">
      <c r="A964" s="83" t="s">
        <v>390</v>
      </c>
      <c r="B964" s="103" t="s">
        <v>36</v>
      </c>
    </row>
    <row r="965" spans="1:2" x14ac:dyDescent="0.2">
      <c r="A965" s="83" t="s">
        <v>391</v>
      </c>
      <c r="B965" s="103" t="s">
        <v>36</v>
      </c>
    </row>
    <row r="966" spans="1:2" x14ac:dyDescent="0.2">
      <c r="A966" s="83" t="s">
        <v>392</v>
      </c>
      <c r="B966" s="103" t="s">
        <v>36</v>
      </c>
    </row>
    <row r="967" spans="1:2" x14ac:dyDescent="0.2">
      <c r="A967" s="83" t="s">
        <v>393</v>
      </c>
      <c r="B967">
        <v>5</v>
      </c>
    </row>
    <row r="968" spans="1:2" x14ac:dyDescent="0.2">
      <c r="A968" s="83" t="s">
        <v>394</v>
      </c>
      <c r="B968">
        <v>4</v>
      </c>
    </row>
    <row r="969" spans="1:2" x14ac:dyDescent="0.2">
      <c r="A969" s="83" t="s">
        <v>395</v>
      </c>
      <c r="B969" s="103" t="s">
        <v>36</v>
      </c>
    </row>
    <row r="970" spans="1:2" x14ac:dyDescent="0.2">
      <c r="A970" s="83" t="s">
        <v>396</v>
      </c>
      <c r="B970">
        <v>4</v>
      </c>
    </row>
    <row r="971" spans="1:2" x14ac:dyDescent="0.2">
      <c r="A971" s="83" t="s">
        <v>891</v>
      </c>
      <c r="B971" s="103" t="s">
        <v>36</v>
      </c>
    </row>
    <row r="972" spans="1:2" x14ac:dyDescent="0.2">
      <c r="A972" s="83" t="s">
        <v>398</v>
      </c>
      <c r="B972">
        <v>1</v>
      </c>
    </row>
    <row r="973" spans="1:2" x14ac:dyDescent="0.2">
      <c r="A973" s="83" t="s">
        <v>399</v>
      </c>
      <c r="B973" s="103" t="s">
        <v>36</v>
      </c>
    </row>
    <row r="974" spans="1:2" x14ac:dyDescent="0.2">
      <c r="A974" s="83" t="s">
        <v>400</v>
      </c>
      <c r="B974" s="103" t="s">
        <v>36</v>
      </c>
    </row>
    <row r="975" spans="1:2" x14ac:dyDescent="0.2">
      <c r="A975" s="83" t="s">
        <v>401</v>
      </c>
      <c r="B975" s="103" t="s">
        <v>36</v>
      </c>
    </row>
    <row r="976" spans="1:2" x14ac:dyDescent="0.2">
      <c r="A976" s="83" t="s">
        <v>402</v>
      </c>
      <c r="B976" s="103" t="s">
        <v>36</v>
      </c>
    </row>
    <row r="977" spans="1:2" x14ac:dyDescent="0.2">
      <c r="A977" s="83" t="s">
        <v>357</v>
      </c>
      <c r="B977">
        <f>SUM(B954:B976)</f>
        <v>77</v>
      </c>
    </row>
    <row r="978" spans="1:2" x14ac:dyDescent="0.2">
      <c r="A978" s="128" t="s">
        <v>421</v>
      </c>
    </row>
    <row r="979" spans="1:2" x14ac:dyDescent="0.2">
      <c r="A979" s="83" t="s">
        <v>1010</v>
      </c>
      <c r="B979" s="103">
        <v>28</v>
      </c>
    </row>
    <row r="980" spans="1:2" x14ac:dyDescent="0.2">
      <c r="A980" s="83" t="s">
        <v>404</v>
      </c>
      <c r="B980" s="103">
        <v>5</v>
      </c>
    </row>
    <row r="981" spans="1:2" x14ac:dyDescent="0.2">
      <c r="A981" s="83" t="s">
        <v>383</v>
      </c>
      <c r="B981" s="103">
        <v>2</v>
      </c>
    </row>
    <row r="982" spans="1:2" x14ac:dyDescent="0.2">
      <c r="A982" s="83" t="s">
        <v>384</v>
      </c>
      <c r="B982" s="103" t="s">
        <v>36</v>
      </c>
    </row>
    <row r="983" spans="1:2" x14ac:dyDescent="0.2">
      <c r="A983" s="83" t="s">
        <v>385</v>
      </c>
      <c r="B983" s="103">
        <v>2</v>
      </c>
    </row>
    <row r="984" spans="1:2" x14ac:dyDescent="0.2">
      <c r="A984" s="83" t="s">
        <v>386</v>
      </c>
      <c r="B984" s="103">
        <v>22</v>
      </c>
    </row>
    <row r="985" spans="1:2" x14ac:dyDescent="0.2">
      <c r="A985" s="83" t="s">
        <v>552</v>
      </c>
      <c r="B985" s="103">
        <v>5</v>
      </c>
    </row>
    <row r="986" spans="1:2" x14ac:dyDescent="0.2">
      <c r="A986" s="83" t="s">
        <v>387</v>
      </c>
      <c r="B986" s="103" t="s">
        <v>36</v>
      </c>
    </row>
    <row r="987" spans="1:2" x14ac:dyDescent="0.2">
      <c r="A987" s="83" t="s">
        <v>388</v>
      </c>
      <c r="B987" s="103" t="s">
        <v>36</v>
      </c>
    </row>
    <row r="988" spans="1:2" x14ac:dyDescent="0.2">
      <c r="A988" s="83" t="s">
        <v>389</v>
      </c>
      <c r="B988" s="103" t="s">
        <v>36</v>
      </c>
    </row>
    <row r="989" spans="1:2" x14ac:dyDescent="0.2">
      <c r="A989" s="83" t="s">
        <v>390</v>
      </c>
      <c r="B989" s="103" t="s">
        <v>36</v>
      </c>
    </row>
    <row r="990" spans="1:2" x14ac:dyDescent="0.2">
      <c r="A990" s="83" t="s">
        <v>391</v>
      </c>
      <c r="B990" s="103">
        <v>1</v>
      </c>
    </row>
    <row r="991" spans="1:2" x14ac:dyDescent="0.2">
      <c r="A991" s="83" t="s">
        <v>392</v>
      </c>
      <c r="B991" s="103" t="s">
        <v>36</v>
      </c>
    </row>
    <row r="992" spans="1:2" x14ac:dyDescent="0.2">
      <c r="A992" s="83" t="s">
        <v>393</v>
      </c>
      <c r="B992">
        <v>5</v>
      </c>
    </row>
    <row r="993" spans="1:2" x14ac:dyDescent="0.2">
      <c r="A993" s="83" t="s">
        <v>394</v>
      </c>
      <c r="B993">
        <v>4</v>
      </c>
    </row>
    <row r="994" spans="1:2" x14ac:dyDescent="0.2">
      <c r="A994" s="83" t="s">
        <v>395</v>
      </c>
      <c r="B994" s="103" t="s">
        <v>36</v>
      </c>
    </row>
    <row r="995" spans="1:2" x14ac:dyDescent="0.2">
      <c r="A995" s="83" t="s">
        <v>396</v>
      </c>
      <c r="B995" s="103">
        <v>7</v>
      </c>
    </row>
    <row r="996" spans="1:2" x14ac:dyDescent="0.2">
      <c r="A996" s="83" t="s">
        <v>891</v>
      </c>
      <c r="B996" s="103" t="s">
        <v>36</v>
      </c>
    </row>
    <row r="997" spans="1:2" x14ac:dyDescent="0.2">
      <c r="A997" s="83" t="s">
        <v>398</v>
      </c>
      <c r="B997" s="103" t="s">
        <v>36</v>
      </c>
    </row>
    <row r="998" spans="1:2" x14ac:dyDescent="0.2">
      <c r="A998" s="83" t="s">
        <v>399</v>
      </c>
      <c r="B998">
        <v>1</v>
      </c>
    </row>
    <row r="999" spans="1:2" x14ac:dyDescent="0.2">
      <c r="A999" s="83" t="s">
        <v>400</v>
      </c>
      <c r="B999" s="103" t="s">
        <v>36</v>
      </c>
    </row>
    <row r="1000" spans="1:2" x14ac:dyDescent="0.2">
      <c r="A1000" s="83" t="s">
        <v>401</v>
      </c>
      <c r="B1000" s="103" t="s">
        <v>36</v>
      </c>
    </row>
    <row r="1001" spans="1:2" x14ac:dyDescent="0.2">
      <c r="A1001" s="83" t="s">
        <v>402</v>
      </c>
      <c r="B1001" s="103" t="s">
        <v>36</v>
      </c>
    </row>
    <row r="1002" spans="1:2" x14ac:dyDescent="0.2">
      <c r="A1002" s="83" t="s">
        <v>357</v>
      </c>
      <c r="B1002">
        <f>SUM(B979:B1001)</f>
        <v>82</v>
      </c>
    </row>
    <row r="1003" spans="1:2" x14ac:dyDescent="0.2">
      <c r="A1003" s="128" t="s">
        <v>406</v>
      </c>
    </row>
    <row r="1004" spans="1:2" x14ac:dyDescent="0.2">
      <c r="A1004" s="83" t="s">
        <v>1010</v>
      </c>
      <c r="B1004" s="103">
        <v>12</v>
      </c>
    </row>
    <row r="1005" spans="1:2" x14ac:dyDescent="0.2">
      <c r="A1005" s="83" t="s">
        <v>404</v>
      </c>
      <c r="B1005" s="103">
        <v>5</v>
      </c>
    </row>
    <row r="1006" spans="1:2" x14ac:dyDescent="0.2">
      <c r="A1006" s="83" t="s">
        <v>383</v>
      </c>
      <c r="B1006" s="103">
        <v>7</v>
      </c>
    </row>
    <row r="1007" spans="1:2" x14ac:dyDescent="0.2">
      <c r="A1007" s="83" t="s">
        <v>384</v>
      </c>
      <c r="B1007" s="103" t="s">
        <v>36</v>
      </c>
    </row>
    <row r="1008" spans="1:2" x14ac:dyDescent="0.2">
      <c r="A1008" s="83" t="s">
        <v>385</v>
      </c>
      <c r="B1008" s="103" t="s">
        <v>36</v>
      </c>
    </row>
    <row r="1009" spans="1:2" x14ac:dyDescent="0.2">
      <c r="A1009" s="83" t="s">
        <v>386</v>
      </c>
      <c r="B1009" s="103">
        <v>22</v>
      </c>
    </row>
    <row r="1010" spans="1:2" x14ac:dyDescent="0.2">
      <c r="A1010" s="83" t="s">
        <v>552</v>
      </c>
      <c r="B1010" s="103">
        <v>5</v>
      </c>
    </row>
    <row r="1011" spans="1:2" x14ac:dyDescent="0.2">
      <c r="A1011" s="83" t="s">
        <v>387</v>
      </c>
      <c r="B1011" s="103" t="s">
        <v>36</v>
      </c>
    </row>
    <row r="1012" spans="1:2" x14ac:dyDescent="0.2">
      <c r="A1012" s="83" t="s">
        <v>388</v>
      </c>
      <c r="B1012" s="103" t="s">
        <v>36</v>
      </c>
    </row>
    <row r="1013" spans="1:2" x14ac:dyDescent="0.2">
      <c r="A1013" s="83" t="s">
        <v>389</v>
      </c>
      <c r="B1013" s="103">
        <v>1</v>
      </c>
    </row>
    <row r="1014" spans="1:2" x14ac:dyDescent="0.2">
      <c r="A1014" s="83" t="s">
        <v>390</v>
      </c>
      <c r="B1014" s="103" t="s">
        <v>36</v>
      </c>
    </row>
    <row r="1015" spans="1:2" x14ac:dyDescent="0.2">
      <c r="A1015" s="83" t="s">
        <v>391</v>
      </c>
      <c r="B1015" s="103" t="s">
        <v>36</v>
      </c>
    </row>
    <row r="1016" spans="1:2" x14ac:dyDescent="0.2">
      <c r="A1016" s="83" t="s">
        <v>392</v>
      </c>
      <c r="B1016" s="103" t="s">
        <v>36</v>
      </c>
    </row>
    <row r="1017" spans="1:2" x14ac:dyDescent="0.2">
      <c r="A1017" s="83" t="s">
        <v>393</v>
      </c>
      <c r="B1017">
        <v>8</v>
      </c>
    </row>
    <row r="1018" spans="1:2" x14ac:dyDescent="0.2">
      <c r="A1018" s="83" t="s">
        <v>394</v>
      </c>
      <c r="B1018">
        <v>3</v>
      </c>
    </row>
    <row r="1019" spans="1:2" x14ac:dyDescent="0.2">
      <c r="A1019" s="83" t="s">
        <v>395</v>
      </c>
      <c r="B1019" s="103" t="s">
        <v>36</v>
      </c>
    </row>
    <row r="1020" spans="1:2" x14ac:dyDescent="0.2">
      <c r="A1020" s="83" t="s">
        <v>396</v>
      </c>
      <c r="B1020">
        <v>6</v>
      </c>
    </row>
    <row r="1021" spans="1:2" x14ac:dyDescent="0.2">
      <c r="A1021" s="83" t="s">
        <v>891</v>
      </c>
      <c r="B1021" s="103" t="s">
        <v>36</v>
      </c>
    </row>
    <row r="1022" spans="1:2" x14ac:dyDescent="0.2">
      <c r="A1022" s="83" t="s">
        <v>398</v>
      </c>
      <c r="B1022">
        <v>1</v>
      </c>
    </row>
    <row r="1023" spans="1:2" x14ac:dyDescent="0.2">
      <c r="A1023" s="83" t="s">
        <v>399</v>
      </c>
      <c r="B1023" s="103">
        <v>1</v>
      </c>
    </row>
    <row r="1024" spans="1:2" x14ac:dyDescent="0.2">
      <c r="A1024" s="83" t="s">
        <v>400</v>
      </c>
      <c r="B1024" s="103" t="s">
        <v>36</v>
      </c>
    </row>
    <row r="1025" spans="1:2" x14ac:dyDescent="0.2">
      <c r="A1025" s="83" t="s">
        <v>401</v>
      </c>
      <c r="B1025" s="103" t="s">
        <v>36</v>
      </c>
    </row>
    <row r="1026" spans="1:2" x14ac:dyDescent="0.2">
      <c r="A1026" s="83" t="s">
        <v>402</v>
      </c>
      <c r="B1026" s="103" t="s">
        <v>36</v>
      </c>
    </row>
    <row r="1027" spans="1:2" x14ac:dyDescent="0.2">
      <c r="A1027" s="83" t="s">
        <v>357</v>
      </c>
      <c r="B1027">
        <f>SUM(B1004:B1026)</f>
        <v>71</v>
      </c>
    </row>
    <row r="1028" spans="1:2" x14ac:dyDescent="0.2">
      <c r="A1028" s="128" t="s">
        <v>407</v>
      </c>
    </row>
    <row r="1029" spans="1:2" x14ac:dyDescent="0.2">
      <c r="A1029" s="83" t="s">
        <v>1010</v>
      </c>
      <c r="B1029" s="103">
        <v>38</v>
      </c>
    </row>
    <row r="1030" spans="1:2" x14ac:dyDescent="0.2">
      <c r="A1030" s="83" t="s">
        <v>404</v>
      </c>
      <c r="B1030" s="103">
        <v>5</v>
      </c>
    </row>
    <row r="1031" spans="1:2" x14ac:dyDescent="0.2">
      <c r="A1031" s="83" t="s">
        <v>383</v>
      </c>
      <c r="B1031" s="103">
        <v>12</v>
      </c>
    </row>
    <row r="1032" spans="1:2" x14ac:dyDescent="0.2">
      <c r="A1032" s="83" t="s">
        <v>384</v>
      </c>
      <c r="B1032" s="103" t="s">
        <v>36</v>
      </c>
    </row>
    <row r="1033" spans="1:2" x14ac:dyDescent="0.2">
      <c r="A1033" s="83" t="s">
        <v>385</v>
      </c>
      <c r="B1033" s="103">
        <v>1</v>
      </c>
    </row>
    <row r="1034" spans="1:2" x14ac:dyDescent="0.2">
      <c r="A1034" s="83" t="s">
        <v>386</v>
      </c>
      <c r="B1034" s="103">
        <v>24</v>
      </c>
    </row>
    <row r="1035" spans="1:2" x14ac:dyDescent="0.2">
      <c r="A1035" s="83" t="s">
        <v>552</v>
      </c>
      <c r="B1035" s="103">
        <v>3</v>
      </c>
    </row>
    <row r="1036" spans="1:2" x14ac:dyDescent="0.2">
      <c r="A1036" s="83" t="s">
        <v>387</v>
      </c>
      <c r="B1036" s="103" t="s">
        <v>36</v>
      </c>
    </row>
    <row r="1037" spans="1:2" x14ac:dyDescent="0.2">
      <c r="A1037" s="83" t="s">
        <v>388</v>
      </c>
      <c r="B1037" s="103" t="s">
        <v>36</v>
      </c>
    </row>
    <row r="1038" spans="1:2" x14ac:dyDescent="0.2">
      <c r="A1038" s="83" t="s">
        <v>389</v>
      </c>
      <c r="B1038" s="103" t="s">
        <v>36</v>
      </c>
    </row>
    <row r="1039" spans="1:2" x14ac:dyDescent="0.2">
      <c r="A1039" s="83" t="s">
        <v>390</v>
      </c>
      <c r="B1039" s="103" t="s">
        <v>36</v>
      </c>
    </row>
    <row r="1040" spans="1:2" x14ac:dyDescent="0.2">
      <c r="A1040" s="83" t="s">
        <v>391</v>
      </c>
      <c r="B1040" s="103" t="s">
        <v>36</v>
      </c>
    </row>
    <row r="1041" spans="1:2" x14ac:dyDescent="0.2">
      <c r="A1041" s="83" t="s">
        <v>392</v>
      </c>
      <c r="B1041" s="103" t="s">
        <v>36</v>
      </c>
    </row>
    <row r="1042" spans="1:2" x14ac:dyDescent="0.2">
      <c r="A1042" s="83" t="s">
        <v>393</v>
      </c>
      <c r="B1042">
        <v>25</v>
      </c>
    </row>
    <row r="1043" spans="1:2" x14ac:dyDescent="0.2">
      <c r="A1043" s="83" t="s">
        <v>394</v>
      </c>
      <c r="B1043">
        <v>5</v>
      </c>
    </row>
    <row r="1044" spans="1:2" x14ac:dyDescent="0.2">
      <c r="A1044" s="83" t="s">
        <v>395</v>
      </c>
      <c r="B1044" s="103" t="s">
        <v>36</v>
      </c>
    </row>
    <row r="1045" spans="1:2" x14ac:dyDescent="0.2">
      <c r="A1045" s="83" t="s">
        <v>396</v>
      </c>
      <c r="B1045">
        <v>14</v>
      </c>
    </row>
    <row r="1046" spans="1:2" x14ac:dyDescent="0.2">
      <c r="A1046" s="83" t="s">
        <v>891</v>
      </c>
      <c r="B1046" s="103" t="s">
        <v>36</v>
      </c>
    </row>
    <row r="1047" spans="1:2" x14ac:dyDescent="0.2">
      <c r="A1047" s="83" t="s">
        <v>398</v>
      </c>
      <c r="B1047" s="103" t="s">
        <v>36</v>
      </c>
    </row>
    <row r="1048" spans="1:2" x14ac:dyDescent="0.2">
      <c r="A1048" s="83" t="s">
        <v>399</v>
      </c>
      <c r="B1048" s="103" t="s">
        <v>36</v>
      </c>
    </row>
    <row r="1049" spans="1:2" x14ac:dyDescent="0.2">
      <c r="A1049" s="83" t="s">
        <v>400</v>
      </c>
      <c r="B1049" s="103" t="s">
        <v>36</v>
      </c>
    </row>
    <row r="1050" spans="1:2" x14ac:dyDescent="0.2">
      <c r="A1050" s="83" t="s">
        <v>401</v>
      </c>
      <c r="B1050" s="103" t="s">
        <v>36</v>
      </c>
    </row>
    <row r="1051" spans="1:2" x14ac:dyDescent="0.2">
      <c r="A1051" s="83" t="s">
        <v>402</v>
      </c>
      <c r="B1051">
        <v>1</v>
      </c>
    </row>
    <row r="1052" spans="1:2" x14ac:dyDescent="0.2">
      <c r="A1052" s="83" t="s">
        <v>357</v>
      </c>
      <c r="B1052">
        <f>SUM(B1029:B1051)</f>
        <v>128</v>
      </c>
    </row>
    <row r="1053" spans="1:2" x14ac:dyDescent="0.2">
      <c r="A1053" s="128" t="s">
        <v>408</v>
      </c>
    </row>
    <row r="1054" spans="1:2" x14ac:dyDescent="0.2">
      <c r="A1054" s="83" t="s">
        <v>1010</v>
      </c>
      <c r="B1054" s="103">
        <v>68</v>
      </c>
    </row>
    <row r="1055" spans="1:2" x14ac:dyDescent="0.2">
      <c r="A1055" s="83" t="s">
        <v>404</v>
      </c>
      <c r="B1055" s="103">
        <v>5</v>
      </c>
    </row>
    <row r="1056" spans="1:2" x14ac:dyDescent="0.2">
      <c r="A1056" s="83" t="s">
        <v>383</v>
      </c>
      <c r="B1056" s="103">
        <v>6</v>
      </c>
    </row>
    <row r="1057" spans="1:2" x14ac:dyDescent="0.2">
      <c r="A1057" s="83" t="s">
        <v>384</v>
      </c>
      <c r="B1057" s="103" t="s">
        <v>36</v>
      </c>
    </row>
    <row r="1058" spans="1:2" x14ac:dyDescent="0.2">
      <c r="A1058" s="83" t="s">
        <v>385</v>
      </c>
      <c r="B1058" s="103">
        <v>1</v>
      </c>
    </row>
    <row r="1059" spans="1:2" x14ac:dyDescent="0.2">
      <c r="A1059" s="83" t="s">
        <v>386</v>
      </c>
      <c r="B1059" s="103">
        <v>24</v>
      </c>
    </row>
    <row r="1060" spans="1:2" x14ac:dyDescent="0.2">
      <c r="A1060" s="83" t="s">
        <v>552</v>
      </c>
      <c r="B1060" s="103" t="s">
        <v>36</v>
      </c>
    </row>
    <row r="1061" spans="1:2" x14ac:dyDescent="0.2">
      <c r="A1061" s="83" t="s">
        <v>387</v>
      </c>
      <c r="B1061" s="103" t="s">
        <v>36</v>
      </c>
    </row>
    <row r="1062" spans="1:2" x14ac:dyDescent="0.2">
      <c r="A1062" s="83" t="s">
        <v>388</v>
      </c>
      <c r="B1062" s="103" t="s">
        <v>36</v>
      </c>
    </row>
    <row r="1063" spans="1:2" x14ac:dyDescent="0.2">
      <c r="A1063" s="83" t="s">
        <v>389</v>
      </c>
      <c r="B1063" s="103" t="s">
        <v>36</v>
      </c>
    </row>
    <row r="1064" spans="1:2" x14ac:dyDescent="0.2">
      <c r="A1064" s="83" t="s">
        <v>390</v>
      </c>
      <c r="B1064" s="103" t="s">
        <v>36</v>
      </c>
    </row>
    <row r="1065" spans="1:2" x14ac:dyDescent="0.2">
      <c r="A1065" s="83" t="s">
        <v>391</v>
      </c>
      <c r="B1065" s="103" t="s">
        <v>36</v>
      </c>
    </row>
    <row r="1066" spans="1:2" x14ac:dyDescent="0.2">
      <c r="A1066" s="83" t="s">
        <v>392</v>
      </c>
      <c r="B1066" s="103" t="s">
        <v>36</v>
      </c>
    </row>
    <row r="1067" spans="1:2" x14ac:dyDescent="0.2">
      <c r="A1067" s="83" t="s">
        <v>393</v>
      </c>
      <c r="B1067" s="103">
        <v>24</v>
      </c>
    </row>
    <row r="1068" spans="1:2" x14ac:dyDescent="0.2">
      <c r="A1068" s="83" t="s">
        <v>394</v>
      </c>
      <c r="B1068">
        <v>8</v>
      </c>
    </row>
    <row r="1069" spans="1:2" x14ac:dyDescent="0.2">
      <c r="A1069" s="83" t="s">
        <v>395</v>
      </c>
      <c r="B1069" s="103" t="s">
        <v>36</v>
      </c>
    </row>
    <row r="1070" spans="1:2" x14ac:dyDescent="0.2">
      <c r="A1070" s="83" t="s">
        <v>396</v>
      </c>
      <c r="B1070">
        <v>14</v>
      </c>
    </row>
    <row r="1071" spans="1:2" x14ac:dyDescent="0.2">
      <c r="A1071" s="83" t="s">
        <v>891</v>
      </c>
      <c r="B1071" s="103" t="s">
        <v>36</v>
      </c>
    </row>
    <row r="1072" spans="1:2" x14ac:dyDescent="0.2">
      <c r="A1072" s="83" t="s">
        <v>398</v>
      </c>
      <c r="B1072" s="103" t="s">
        <v>36</v>
      </c>
    </row>
    <row r="1073" spans="1:2" x14ac:dyDescent="0.2">
      <c r="A1073" s="83" t="s">
        <v>399</v>
      </c>
      <c r="B1073" s="103" t="s">
        <v>36</v>
      </c>
    </row>
    <row r="1074" spans="1:2" x14ac:dyDescent="0.2">
      <c r="A1074" s="83" t="s">
        <v>400</v>
      </c>
      <c r="B1074" s="103" t="s">
        <v>36</v>
      </c>
    </row>
    <row r="1075" spans="1:2" x14ac:dyDescent="0.2">
      <c r="A1075" s="83" t="s">
        <v>401</v>
      </c>
      <c r="B1075" s="103" t="s">
        <v>36</v>
      </c>
    </row>
    <row r="1076" spans="1:2" x14ac:dyDescent="0.2">
      <c r="A1076" s="83" t="s">
        <v>402</v>
      </c>
      <c r="B1076" s="103" t="s">
        <v>36</v>
      </c>
    </row>
    <row r="1077" spans="1:2" x14ac:dyDescent="0.2">
      <c r="A1077" s="83" t="s">
        <v>357</v>
      </c>
      <c r="B1077">
        <f>SUM(B1054:B1076)</f>
        <v>150</v>
      </c>
    </row>
    <row r="1078" spans="1:2" x14ac:dyDescent="0.2">
      <c r="A1078" s="128" t="s">
        <v>409</v>
      </c>
    </row>
    <row r="1079" spans="1:2" x14ac:dyDescent="0.2">
      <c r="A1079" s="83" t="s">
        <v>1010</v>
      </c>
      <c r="B1079" s="103">
        <v>103</v>
      </c>
    </row>
    <row r="1080" spans="1:2" x14ac:dyDescent="0.2">
      <c r="A1080" s="83" t="s">
        <v>404</v>
      </c>
      <c r="B1080" s="103">
        <v>14</v>
      </c>
    </row>
    <row r="1081" spans="1:2" x14ac:dyDescent="0.2">
      <c r="A1081" s="83" t="s">
        <v>383</v>
      </c>
      <c r="B1081" s="103">
        <v>1</v>
      </c>
    </row>
    <row r="1082" spans="1:2" x14ac:dyDescent="0.2">
      <c r="A1082" s="83" t="s">
        <v>384</v>
      </c>
      <c r="B1082" s="103" t="s">
        <v>36</v>
      </c>
    </row>
    <row r="1083" spans="1:2" x14ac:dyDescent="0.2">
      <c r="A1083" s="83" t="s">
        <v>385</v>
      </c>
      <c r="B1083" s="103">
        <v>1</v>
      </c>
    </row>
    <row r="1084" spans="1:2" x14ac:dyDescent="0.2">
      <c r="A1084" s="83" t="s">
        <v>386</v>
      </c>
      <c r="B1084" s="103">
        <v>30</v>
      </c>
    </row>
    <row r="1085" spans="1:2" x14ac:dyDescent="0.2">
      <c r="A1085" s="83" t="s">
        <v>552</v>
      </c>
      <c r="B1085" s="103" t="s">
        <v>36</v>
      </c>
    </row>
    <row r="1086" spans="1:2" x14ac:dyDescent="0.2">
      <c r="A1086" s="83" t="s">
        <v>387</v>
      </c>
      <c r="B1086" s="103" t="s">
        <v>36</v>
      </c>
    </row>
    <row r="1087" spans="1:2" x14ac:dyDescent="0.2">
      <c r="A1087" s="83" t="s">
        <v>388</v>
      </c>
      <c r="B1087" s="103" t="s">
        <v>36</v>
      </c>
    </row>
    <row r="1088" spans="1:2" x14ac:dyDescent="0.2">
      <c r="A1088" s="83" t="s">
        <v>389</v>
      </c>
      <c r="B1088" s="103">
        <v>1</v>
      </c>
    </row>
    <row r="1089" spans="1:2" x14ac:dyDescent="0.2">
      <c r="A1089" s="83" t="s">
        <v>390</v>
      </c>
      <c r="B1089" s="103" t="s">
        <v>36</v>
      </c>
    </row>
    <row r="1090" spans="1:2" x14ac:dyDescent="0.2">
      <c r="A1090" s="83" t="s">
        <v>391</v>
      </c>
      <c r="B1090" s="103" t="s">
        <v>36</v>
      </c>
    </row>
    <row r="1091" spans="1:2" x14ac:dyDescent="0.2">
      <c r="A1091" s="83" t="s">
        <v>392</v>
      </c>
      <c r="B1091" s="103" t="s">
        <v>36</v>
      </c>
    </row>
    <row r="1092" spans="1:2" x14ac:dyDescent="0.2">
      <c r="A1092" s="83" t="s">
        <v>393</v>
      </c>
      <c r="B1092">
        <v>16</v>
      </c>
    </row>
    <row r="1093" spans="1:2" x14ac:dyDescent="0.2">
      <c r="A1093" s="83" t="s">
        <v>394</v>
      </c>
      <c r="B1093">
        <v>2</v>
      </c>
    </row>
    <row r="1094" spans="1:2" x14ac:dyDescent="0.2">
      <c r="A1094" s="83" t="s">
        <v>395</v>
      </c>
      <c r="B1094" s="103" t="s">
        <v>36</v>
      </c>
    </row>
    <row r="1095" spans="1:2" x14ac:dyDescent="0.2">
      <c r="A1095" s="83" t="s">
        <v>396</v>
      </c>
      <c r="B1095">
        <v>1</v>
      </c>
    </row>
    <row r="1096" spans="1:2" x14ac:dyDescent="0.2">
      <c r="A1096" s="83" t="s">
        <v>891</v>
      </c>
      <c r="B1096" s="103" t="s">
        <v>36</v>
      </c>
    </row>
    <row r="1097" spans="1:2" x14ac:dyDescent="0.2">
      <c r="A1097" s="83" t="s">
        <v>398</v>
      </c>
      <c r="B1097" s="103" t="s">
        <v>36</v>
      </c>
    </row>
    <row r="1098" spans="1:2" x14ac:dyDescent="0.2">
      <c r="A1098" s="83" t="s">
        <v>399</v>
      </c>
      <c r="B1098">
        <v>2</v>
      </c>
    </row>
    <row r="1099" spans="1:2" x14ac:dyDescent="0.2">
      <c r="A1099" s="83" t="s">
        <v>400</v>
      </c>
      <c r="B1099" s="103" t="s">
        <v>36</v>
      </c>
    </row>
    <row r="1100" spans="1:2" x14ac:dyDescent="0.2">
      <c r="A1100" s="83" t="s">
        <v>401</v>
      </c>
      <c r="B1100" s="103" t="s">
        <v>36</v>
      </c>
    </row>
    <row r="1101" spans="1:2" x14ac:dyDescent="0.2">
      <c r="A1101" s="83" t="s">
        <v>402</v>
      </c>
      <c r="B1101" s="103" t="s">
        <v>36</v>
      </c>
    </row>
    <row r="1102" spans="1:2" x14ac:dyDescent="0.2">
      <c r="A1102" s="83" t="s">
        <v>357</v>
      </c>
      <c r="B1102">
        <f>SUM(B1079:B1101)</f>
        <v>171</v>
      </c>
    </row>
    <row r="1103" spans="1:2" x14ac:dyDescent="0.2">
      <c r="A1103" s="128" t="s">
        <v>410</v>
      </c>
    </row>
    <row r="1104" spans="1:2" x14ac:dyDescent="0.2">
      <c r="A1104" s="83" t="s">
        <v>1010</v>
      </c>
      <c r="B1104" s="103">
        <v>150</v>
      </c>
    </row>
    <row r="1105" spans="1:2" x14ac:dyDescent="0.2">
      <c r="A1105" s="83" t="s">
        <v>404</v>
      </c>
      <c r="B1105" s="103">
        <v>6</v>
      </c>
    </row>
    <row r="1106" spans="1:2" x14ac:dyDescent="0.2">
      <c r="A1106" s="83" t="s">
        <v>383</v>
      </c>
      <c r="B1106" s="103">
        <v>2</v>
      </c>
    </row>
    <row r="1107" spans="1:2" x14ac:dyDescent="0.2">
      <c r="A1107" s="83" t="s">
        <v>384</v>
      </c>
      <c r="B1107" s="103" t="s">
        <v>36</v>
      </c>
    </row>
    <row r="1108" spans="1:2" x14ac:dyDescent="0.2">
      <c r="A1108" s="83" t="s">
        <v>385</v>
      </c>
      <c r="B1108" s="103">
        <v>2</v>
      </c>
    </row>
    <row r="1109" spans="1:2" x14ac:dyDescent="0.2">
      <c r="A1109" s="83" t="s">
        <v>386</v>
      </c>
      <c r="B1109" s="103">
        <v>25</v>
      </c>
    </row>
    <row r="1110" spans="1:2" x14ac:dyDescent="0.2">
      <c r="A1110" s="83" t="s">
        <v>552</v>
      </c>
      <c r="B1110" s="104">
        <v>8</v>
      </c>
    </row>
    <row r="1111" spans="1:2" x14ac:dyDescent="0.2">
      <c r="A1111" s="83" t="s">
        <v>387</v>
      </c>
      <c r="B1111" s="103" t="s">
        <v>36</v>
      </c>
    </row>
    <row r="1112" spans="1:2" x14ac:dyDescent="0.2">
      <c r="A1112" s="83" t="s">
        <v>388</v>
      </c>
      <c r="B1112" s="103" t="s">
        <v>36</v>
      </c>
    </row>
    <row r="1113" spans="1:2" x14ac:dyDescent="0.2">
      <c r="A1113" s="83" t="s">
        <v>389</v>
      </c>
      <c r="B1113" s="103" t="s">
        <v>36</v>
      </c>
    </row>
    <row r="1114" spans="1:2" x14ac:dyDescent="0.2">
      <c r="A1114" s="83" t="s">
        <v>390</v>
      </c>
      <c r="B1114" s="103" t="s">
        <v>36</v>
      </c>
    </row>
    <row r="1115" spans="1:2" x14ac:dyDescent="0.2">
      <c r="A1115" s="83" t="s">
        <v>391</v>
      </c>
      <c r="B1115" s="103" t="s">
        <v>36</v>
      </c>
    </row>
    <row r="1116" spans="1:2" x14ac:dyDescent="0.2">
      <c r="A1116" s="83" t="s">
        <v>392</v>
      </c>
      <c r="B1116" s="103" t="s">
        <v>36</v>
      </c>
    </row>
    <row r="1117" spans="1:2" x14ac:dyDescent="0.2">
      <c r="A1117" s="83" t="s">
        <v>393</v>
      </c>
      <c r="B1117">
        <v>5</v>
      </c>
    </row>
    <row r="1118" spans="1:2" x14ac:dyDescent="0.2">
      <c r="A1118" s="83" t="s">
        <v>394</v>
      </c>
      <c r="B1118">
        <v>11</v>
      </c>
    </row>
    <row r="1119" spans="1:2" x14ac:dyDescent="0.2">
      <c r="A1119" s="83" t="s">
        <v>395</v>
      </c>
      <c r="B1119" s="103" t="s">
        <v>36</v>
      </c>
    </row>
    <row r="1120" spans="1:2" x14ac:dyDescent="0.2">
      <c r="A1120" s="83" t="s">
        <v>396</v>
      </c>
      <c r="B1120">
        <v>2</v>
      </c>
    </row>
    <row r="1121" spans="1:2" x14ac:dyDescent="0.2">
      <c r="A1121" s="83" t="s">
        <v>891</v>
      </c>
      <c r="B1121" s="103" t="s">
        <v>36</v>
      </c>
    </row>
    <row r="1122" spans="1:2" x14ac:dyDescent="0.2">
      <c r="A1122" s="83" t="s">
        <v>398</v>
      </c>
      <c r="B1122" s="103" t="s">
        <v>36</v>
      </c>
    </row>
    <row r="1123" spans="1:2" x14ac:dyDescent="0.2">
      <c r="A1123" s="83" t="s">
        <v>399</v>
      </c>
      <c r="B1123">
        <v>1</v>
      </c>
    </row>
    <row r="1124" spans="1:2" x14ac:dyDescent="0.2">
      <c r="A1124" s="83" t="s">
        <v>400</v>
      </c>
      <c r="B1124" s="103" t="s">
        <v>36</v>
      </c>
    </row>
    <row r="1125" spans="1:2" x14ac:dyDescent="0.2">
      <c r="A1125" s="83" t="s">
        <v>401</v>
      </c>
      <c r="B1125" s="103" t="s">
        <v>36</v>
      </c>
    </row>
    <row r="1126" spans="1:2" x14ac:dyDescent="0.2">
      <c r="A1126" s="83" t="s">
        <v>402</v>
      </c>
      <c r="B1126" s="103" t="s">
        <v>36</v>
      </c>
    </row>
    <row r="1127" spans="1:2" x14ac:dyDescent="0.2">
      <c r="A1127" s="83" t="s">
        <v>357</v>
      </c>
      <c r="B1127">
        <f>SUM(B1104:B1126)</f>
        <v>212</v>
      </c>
    </row>
    <row r="1128" spans="1:2" x14ac:dyDescent="0.2">
      <c r="A1128" s="128" t="s">
        <v>411</v>
      </c>
    </row>
    <row r="1129" spans="1:2" x14ac:dyDescent="0.2">
      <c r="A1129" s="83" t="s">
        <v>1010</v>
      </c>
      <c r="B1129" s="103">
        <v>124</v>
      </c>
    </row>
    <row r="1130" spans="1:2" x14ac:dyDescent="0.2">
      <c r="A1130" s="83" t="s">
        <v>404</v>
      </c>
      <c r="B1130" s="103">
        <v>5</v>
      </c>
    </row>
    <row r="1131" spans="1:2" x14ac:dyDescent="0.2">
      <c r="A1131" s="83" t="s">
        <v>383</v>
      </c>
      <c r="B1131" s="103">
        <v>4</v>
      </c>
    </row>
    <row r="1132" spans="1:2" x14ac:dyDescent="0.2">
      <c r="A1132" s="83" t="s">
        <v>384</v>
      </c>
      <c r="B1132" s="103" t="s">
        <v>36</v>
      </c>
    </row>
    <row r="1133" spans="1:2" x14ac:dyDescent="0.2">
      <c r="A1133" s="83" t="s">
        <v>385</v>
      </c>
      <c r="B1133" s="103">
        <v>1</v>
      </c>
    </row>
    <row r="1134" spans="1:2" x14ac:dyDescent="0.2">
      <c r="A1134" s="83" t="s">
        <v>386</v>
      </c>
      <c r="B1134" s="103">
        <v>8</v>
      </c>
    </row>
    <row r="1135" spans="1:2" x14ac:dyDescent="0.2">
      <c r="A1135" s="83" t="s">
        <v>552</v>
      </c>
      <c r="B1135" s="103" t="s">
        <v>36</v>
      </c>
    </row>
    <row r="1136" spans="1:2" x14ac:dyDescent="0.2">
      <c r="A1136" s="83" t="s">
        <v>387</v>
      </c>
      <c r="B1136" s="103" t="s">
        <v>36</v>
      </c>
    </row>
    <row r="1137" spans="1:2" x14ac:dyDescent="0.2">
      <c r="A1137" s="83" t="s">
        <v>388</v>
      </c>
      <c r="B1137" s="103" t="s">
        <v>36</v>
      </c>
    </row>
    <row r="1138" spans="1:2" x14ac:dyDescent="0.2">
      <c r="A1138" s="83" t="s">
        <v>389</v>
      </c>
      <c r="B1138" s="103" t="s">
        <v>36</v>
      </c>
    </row>
    <row r="1139" spans="1:2" x14ac:dyDescent="0.2">
      <c r="A1139" s="83" t="s">
        <v>390</v>
      </c>
      <c r="B1139" s="103" t="s">
        <v>36</v>
      </c>
    </row>
    <row r="1140" spans="1:2" x14ac:dyDescent="0.2">
      <c r="A1140" s="83" t="s">
        <v>391</v>
      </c>
      <c r="B1140" s="103" t="s">
        <v>36</v>
      </c>
    </row>
    <row r="1141" spans="1:2" x14ac:dyDescent="0.2">
      <c r="A1141" s="83" t="s">
        <v>392</v>
      </c>
      <c r="B1141" s="103" t="s">
        <v>36</v>
      </c>
    </row>
    <row r="1142" spans="1:2" x14ac:dyDescent="0.2">
      <c r="A1142" s="83" t="s">
        <v>393</v>
      </c>
      <c r="B1142">
        <v>1</v>
      </c>
    </row>
    <row r="1143" spans="1:2" x14ac:dyDescent="0.2">
      <c r="A1143" s="83" t="s">
        <v>394</v>
      </c>
      <c r="B1143">
        <v>11</v>
      </c>
    </row>
    <row r="1144" spans="1:2" x14ac:dyDescent="0.2">
      <c r="A1144" s="83" t="s">
        <v>395</v>
      </c>
      <c r="B1144" s="103" t="s">
        <v>36</v>
      </c>
    </row>
    <row r="1145" spans="1:2" x14ac:dyDescent="0.2">
      <c r="A1145" s="83" t="s">
        <v>396</v>
      </c>
      <c r="B1145" s="103" t="s">
        <v>36</v>
      </c>
    </row>
    <row r="1146" spans="1:2" x14ac:dyDescent="0.2">
      <c r="A1146" s="83" t="s">
        <v>891</v>
      </c>
      <c r="B1146" s="103" t="s">
        <v>36</v>
      </c>
    </row>
    <row r="1147" spans="1:2" x14ac:dyDescent="0.2">
      <c r="A1147" s="83" t="s">
        <v>398</v>
      </c>
      <c r="B1147" s="103" t="s">
        <v>36</v>
      </c>
    </row>
    <row r="1148" spans="1:2" x14ac:dyDescent="0.2">
      <c r="A1148" s="83" t="s">
        <v>399</v>
      </c>
      <c r="B1148">
        <v>1</v>
      </c>
    </row>
    <row r="1149" spans="1:2" x14ac:dyDescent="0.2">
      <c r="A1149" s="83" t="s">
        <v>400</v>
      </c>
      <c r="B1149" s="103" t="s">
        <v>36</v>
      </c>
    </row>
    <row r="1150" spans="1:2" x14ac:dyDescent="0.2">
      <c r="A1150" s="83" t="s">
        <v>401</v>
      </c>
      <c r="B1150" s="103" t="s">
        <v>36</v>
      </c>
    </row>
    <row r="1151" spans="1:2" x14ac:dyDescent="0.2">
      <c r="A1151" s="83" t="s">
        <v>402</v>
      </c>
      <c r="B1151" s="103" t="s">
        <v>36</v>
      </c>
    </row>
    <row r="1152" spans="1:2" x14ac:dyDescent="0.2">
      <c r="A1152" s="83" t="s">
        <v>357</v>
      </c>
      <c r="B1152">
        <f>SUM(B1129:B1151)</f>
        <v>155</v>
      </c>
    </row>
    <row r="1153" spans="1:2" x14ac:dyDescent="0.2">
      <c r="A1153" s="128" t="s">
        <v>412</v>
      </c>
    </row>
    <row r="1154" spans="1:2" x14ac:dyDescent="0.2">
      <c r="A1154" s="83" t="s">
        <v>1010</v>
      </c>
      <c r="B1154" s="103">
        <v>64</v>
      </c>
    </row>
    <row r="1155" spans="1:2" x14ac:dyDescent="0.2">
      <c r="A1155" s="83" t="s">
        <v>404</v>
      </c>
      <c r="B1155" s="103">
        <v>1</v>
      </c>
    </row>
    <row r="1156" spans="1:2" x14ac:dyDescent="0.2">
      <c r="A1156" s="83" t="s">
        <v>383</v>
      </c>
      <c r="B1156" s="103">
        <v>1</v>
      </c>
    </row>
    <row r="1157" spans="1:2" x14ac:dyDescent="0.2">
      <c r="A1157" s="83" t="s">
        <v>384</v>
      </c>
      <c r="B1157" s="103" t="s">
        <v>36</v>
      </c>
    </row>
    <row r="1158" spans="1:2" x14ac:dyDescent="0.2">
      <c r="A1158" s="83" t="s">
        <v>385</v>
      </c>
      <c r="B1158" s="103">
        <v>2</v>
      </c>
    </row>
    <row r="1159" spans="1:2" x14ac:dyDescent="0.2">
      <c r="A1159" s="83" t="s">
        <v>386</v>
      </c>
      <c r="B1159" s="103">
        <v>18</v>
      </c>
    </row>
    <row r="1160" spans="1:2" x14ac:dyDescent="0.2">
      <c r="A1160" s="83" t="s">
        <v>552</v>
      </c>
      <c r="B1160" s="103">
        <v>10</v>
      </c>
    </row>
    <row r="1161" spans="1:2" x14ac:dyDescent="0.2">
      <c r="A1161" s="83" t="s">
        <v>387</v>
      </c>
      <c r="B1161" s="103" t="s">
        <v>36</v>
      </c>
    </row>
    <row r="1162" spans="1:2" x14ac:dyDescent="0.2">
      <c r="A1162" s="83" t="s">
        <v>388</v>
      </c>
      <c r="B1162" s="103" t="s">
        <v>36</v>
      </c>
    </row>
    <row r="1163" spans="1:2" x14ac:dyDescent="0.2">
      <c r="A1163" s="83" t="s">
        <v>389</v>
      </c>
      <c r="B1163" s="103" t="s">
        <v>36</v>
      </c>
    </row>
    <row r="1164" spans="1:2" x14ac:dyDescent="0.2">
      <c r="A1164" s="83" t="s">
        <v>390</v>
      </c>
      <c r="B1164" s="103" t="s">
        <v>36</v>
      </c>
    </row>
    <row r="1165" spans="1:2" x14ac:dyDescent="0.2">
      <c r="A1165" s="83" t="s">
        <v>391</v>
      </c>
      <c r="B1165" s="103" t="s">
        <v>36</v>
      </c>
    </row>
    <row r="1166" spans="1:2" x14ac:dyDescent="0.2">
      <c r="A1166" s="83" t="s">
        <v>392</v>
      </c>
      <c r="B1166" s="103" t="s">
        <v>36</v>
      </c>
    </row>
    <row r="1167" spans="1:2" x14ac:dyDescent="0.2">
      <c r="A1167" s="83" t="s">
        <v>393</v>
      </c>
      <c r="B1167">
        <v>2</v>
      </c>
    </row>
    <row r="1168" spans="1:2" x14ac:dyDescent="0.2">
      <c r="A1168" s="83" t="s">
        <v>394</v>
      </c>
      <c r="B1168">
        <v>13</v>
      </c>
    </row>
    <row r="1169" spans="1:2" x14ac:dyDescent="0.2">
      <c r="A1169" s="83" t="s">
        <v>395</v>
      </c>
      <c r="B1169" s="103" t="s">
        <v>36</v>
      </c>
    </row>
    <row r="1170" spans="1:2" x14ac:dyDescent="0.2">
      <c r="A1170" s="83" t="s">
        <v>396</v>
      </c>
      <c r="B1170" s="103" t="s">
        <v>36</v>
      </c>
    </row>
    <row r="1171" spans="1:2" x14ac:dyDescent="0.2">
      <c r="A1171" s="83" t="s">
        <v>891</v>
      </c>
      <c r="B1171" s="103" t="s">
        <v>36</v>
      </c>
    </row>
    <row r="1172" spans="1:2" x14ac:dyDescent="0.2">
      <c r="A1172" s="83" t="s">
        <v>398</v>
      </c>
      <c r="B1172" s="103" t="s">
        <v>36</v>
      </c>
    </row>
    <row r="1173" spans="1:2" x14ac:dyDescent="0.2">
      <c r="A1173" s="83" t="s">
        <v>399</v>
      </c>
      <c r="B1173" s="103" t="s">
        <v>36</v>
      </c>
    </row>
    <row r="1174" spans="1:2" x14ac:dyDescent="0.2">
      <c r="A1174" s="83" t="s">
        <v>400</v>
      </c>
      <c r="B1174" s="103" t="s">
        <v>36</v>
      </c>
    </row>
    <row r="1175" spans="1:2" x14ac:dyDescent="0.2">
      <c r="A1175" s="83" t="s">
        <v>401</v>
      </c>
      <c r="B1175" s="103" t="s">
        <v>36</v>
      </c>
    </row>
    <row r="1176" spans="1:2" x14ac:dyDescent="0.2">
      <c r="A1176" s="83" t="s">
        <v>402</v>
      </c>
      <c r="B1176" s="103" t="s">
        <v>36</v>
      </c>
    </row>
    <row r="1177" spans="1:2" x14ac:dyDescent="0.2">
      <c r="A1177" s="83" t="s">
        <v>357</v>
      </c>
      <c r="B1177">
        <f>SUM(B1154:B1176)</f>
        <v>111</v>
      </c>
    </row>
    <row r="1178" spans="1:2" x14ac:dyDescent="0.2">
      <c r="A1178" s="128" t="s">
        <v>413</v>
      </c>
    </row>
    <row r="1179" spans="1:2" x14ac:dyDescent="0.2">
      <c r="A1179" s="83" t="s">
        <v>1010</v>
      </c>
      <c r="B1179">
        <v>67</v>
      </c>
    </row>
    <row r="1180" spans="1:2" x14ac:dyDescent="0.2">
      <c r="A1180" s="83" t="s">
        <v>404</v>
      </c>
      <c r="B1180">
        <v>2</v>
      </c>
    </row>
    <row r="1181" spans="1:2" x14ac:dyDescent="0.2">
      <c r="A1181" s="83" t="s">
        <v>383</v>
      </c>
      <c r="B1181">
        <v>3</v>
      </c>
    </row>
    <row r="1182" spans="1:2" x14ac:dyDescent="0.2">
      <c r="A1182" s="83" t="s">
        <v>384</v>
      </c>
      <c r="B1182" s="103" t="s">
        <v>36</v>
      </c>
    </row>
    <row r="1183" spans="1:2" x14ac:dyDescent="0.2">
      <c r="A1183" s="83" t="s">
        <v>385</v>
      </c>
      <c r="B1183" s="103" t="s">
        <v>36</v>
      </c>
    </row>
    <row r="1184" spans="1:2" x14ac:dyDescent="0.2">
      <c r="A1184" s="83" t="s">
        <v>386</v>
      </c>
      <c r="B1184" s="103">
        <v>32</v>
      </c>
    </row>
    <row r="1185" spans="1:2" x14ac:dyDescent="0.2">
      <c r="A1185" s="83" t="s">
        <v>552</v>
      </c>
      <c r="B1185" s="103">
        <v>3</v>
      </c>
    </row>
    <row r="1186" spans="1:2" x14ac:dyDescent="0.2">
      <c r="A1186" s="83" t="s">
        <v>387</v>
      </c>
      <c r="B1186" s="103" t="s">
        <v>36</v>
      </c>
    </row>
    <row r="1187" spans="1:2" x14ac:dyDescent="0.2">
      <c r="A1187" s="83" t="s">
        <v>388</v>
      </c>
      <c r="B1187" s="103" t="s">
        <v>36</v>
      </c>
    </row>
    <row r="1188" spans="1:2" x14ac:dyDescent="0.2">
      <c r="A1188" s="83" t="s">
        <v>389</v>
      </c>
      <c r="B1188" s="103" t="s">
        <v>36</v>
      </c>
    </row>
    <row r="1189" spans="1:2" x14ac:dyDescent="0.2">
      <c r="A1189" s="83" t="s">
        <v>390</v>
      </c>
      <c r="B1189" s="103" t="s">
        <v>36</v>
      </c>
    </row>
    <row r="1190" spans="1:2" x14ac:dyDescent="0.2">
      <c r="A1190" s="83" t="s">
        <v>391</v>
      </c>
      <c r="B1190" s="103" t="s">
        <v>36</v>
      </c>
    </row>
    <row r="1191" spans="1:2" x14ac:dyDescent="0.2">
      <c r="A1191" s="83" t="s">
        <v>392</v>
      </c>
      <c r="B1191" s="103" t="s">
        <v>36</v>
      </c>
    </row>
    <row r="1192" spans="1:2" x14ac:dyDescent="0.2">
      <c r="A1192" s="83" t="s">
        <v>393</v>
      </c>
      <c r="B1192">
        <v>8</v>
      </c>
    </row>
    <row r="1193" spans="1:2" x14ac:dyDescent="0.2">
      <c r="A1193" s="83" t="s">
        <v>394</v>
      </c>
      <c r="B1193">
        <v>14</v>
      </c>
    </row>
    <row r="1194" spans="1:2" x14ac:dyDescent="0.2">
      <c r="A1194" s="83" t="s">
        <v>395</v>
      </c>
      <c r="B1194" s="103" t="s">
        <v>36</v>
      </c>
    </row>
    <row r="1195" spans="1:2" x14ac:dyDescent="0.2">
      <c r="A1195" s="83" t="s">
        <v>396</v>
      </c>
      <c r="B1195">
        <v>1</v>
      </c>
    </row>
    <row r="1196" spans="1:2" x14ac:dyDescent="0.2">
      <c r="A1196" s="83" t="s">
        <v>891</v>
      </c>
      <c r="B1196" s="103" t="s">
        <v>36</v>
      </c>
    </row>
    <row r="1197" spans="1:2" x14ac:dyDescent="0.2">
      <c r="A1197" s="83" t="s">
        <v>398</v>
      </c>
      <c r="B1197" s="103" t="s">
        <v>36</v>
      </c>
    </row>
    <row r="1198" spans="1:2" x14ac:dyDescent="0.2">
      <c r="A1198" s="83" t="s">
        <v>399</v>
      </c>
      <c r="B1198">
        <v>2</v>
      </c>
    </row>
    <row r="1199" spans="1:2" x14ac:dyDescent="0.2">
      <c r="A1199" s="83" t="s">
        <v>400</v>
      </c>
      <c r="B1199" s="103" t="s">
        <v>36</v>
      </c>
    </row>
    <row r="1200" spans="1:2" x14ac:dyDescent="0.2">
      <c r="A1200" s="83" t="s">
        <v>401</v>
      </c>
      <c r="B1200" s="103" t="s">
        <v>36</v>
      </c>
    </row>
    <row r="1201" spans="1:2" x14ac:dyDescent="0.2">
      <c r="A1201" s="83" t="s">
        <v>402</v>
      </c>
      <c r="B1201" s="103" t="s">
        <v>36</v>
      </c>
    </row>
    <row r="1202" spans="1:2" x14ac:dyDescent="0.2">
      <c r="A1202" s="83" t="s">
        <v>357</v>
      </c>
      <c r="B1202">
        <f>SUM(B1179:B1201)</f>
        <v>132</v>
      </c>
    </row>
    <row r="1203" spans="1:2" x14ac:dyDescent="0.2">
      <c r="A1203" s="128" t="s">
        <v>414</v>
      </c>
    </row>
    <row r="1204" spans="1:2" x14ac:dyDescent="0.2">
      <c r="A1204" s="83" t="s">
        <v>1010</v>
      </c>
      <c r="B1204" s="103">
        <v>33</v>
      </c>
    </row>
    <row r="1205" spans="1:2" x14ac:dyDescent="0.2">
      <c r="A1205" s="83" t="s">
        <v>404</v>
      </c>
      <c r="B1205" s="103">
        <v>6</v>
      </c>
    </row>
    <row r="1206" spans="1:2" x14ac:dyDescent="0.2">
      <c r="A1206" s="83" t="s">
        <v>383</v>
      </c>
      <c r="B1206" s="103">
        <v>5</v>
      </c>
    </row>
    <row r="1207" spans="1:2" x14ac:dyDescent="0.2">
      <c r="A1207" s="83" t="s">
        <v>384</v>
      </c>
      <c r="B1207" s="103" t="s">
        <v>36</v>
      </c>
    </row>
    <row r="1208" spans="1:2" x14ac:dyDescent="0.2">
      <c r="A1208" s="83" t="s">
        <v>385</v>
      </c>
      <c r="B1208" s="103" t="s">
        <v>36</v>
      </c>
    </row>
    <row r="1209" spans="1:2" x14ac:dyDescent="0.2">
      <c r="A1209" s="83" t="s">
        <v>386</v>
      </c>
      <c r="B1209" s="103">
        <v>24</v>
      </c>
    </row>
    <row r="1210" spans="1:2" x14ac:dyDescent="0.2">
      <c r="A1210" s="83" t="s">
        <v>552</v>
      </c>
      <c r="B1210" s="103">
        <v>7</v>
      </c>
    </row>
    <row r="1211" spans="1:2" x14ac:dyDescent="0.2">
      <c r="A1211" s="83" t="s">
        <v>387</v>
      </c>
      <c r="B1211" s="103" t="s">
        <v>36</v>
      </c>
    </row>
    <row r="1212" spans="1:2" x14ac:dyDescent="0.2">
      <c r="A1212" s="83" t="s">
        <v>388</v>
      </c>
      <c r="B1212" s="103" t="s">
        <v>36</v>
      </c>
    </row>
    <row r="1213" spans="1:2" x14ac:dyDescent="0.2">
      <c r="A1213" s="83" t="s">
        <v>389</v>
      </c>
      <c r="B1213" s="103" t="s">
        <v>36</v>
      </c>
    </row>
    <row r="1214" spans="1:2" x14ac:dyDescent="0.2">
      <c r="A1214" s="83" t="s">
        <v>390</v>
      </c>
      <c r="B1214" s="103" t="s">
        <v>36</v>
      </c>
    </row>
    <row r="1215" spans="1:2" x14ac:dyDescent="0.2">
      <c r="A1215" s="83" t="s">
        <v>391</v>
      </c>
      <c r="B1215" s="103" t="s">
        <v>36</v>
      </c>
    </row>
    <row r="1216" spans="1:2" x14ac:dyDescent="0.2">
      <c r="A1216" s="83" t="s">
        <v>392</v>
      </c>
      <c r="B1216" s="103" t="s">
        <v>36</v>
      </c>
    </row>
    <row r="1217" spans="1:2" x14ac:dyDescent="0.2">
      <c r="A1217" s="83" t="s">
        <v>393</v>
      </c>
      <c r="B1217">
        <v>27</v>
      </c>
    </row>
    <row r="1218" spans="1:2" x14ac:dyDescent="0.2">
      <c r="A1218" s="83" t="s">
        <v>394</v>
      </c>
      <c r="B1218">
        <v>4</v>
      </c>
    </row>
    <row r="1219" spans="1:2" x14ac:dyDescent="0.2">
      <c r="A1219" s="83" t="s">
        <v>395</v>
      </c>
      <c r="B1219" s="103" t="s">
        <v>36</v>
      </c>
    </row>
    <row r="1220" spans="1:2" x14ac:dyDescent="0.2">
      <c r="A1220" s="83" t="s">
        <v>396</v>
      </c>
      <c r="B1220">
        <v>5</v>
      </c>
    </row>
    <row r="1221" spans="1:2" x14ac:dyDescent="0.2">
      <c r="A1221" s="83" t="s">
        <v>891</v>
      </c>
      <c r="B1221" s="103" t="s">
        <v>36</v>
      </c>
    </row>
    <row r="1222" spans="1:2" x14ac:dyDescent="0.2">
      <c r="A1222" s="83" t="s">
        <v>398</v>
      </c>
      <c r="B1222" s="103" t="s">
        <v>36</v>
      </c>
    </row>
    <row r="1223" spans="1:2" x14ac:dyDescent="0.2">
      <c r="A1223" s="83" t="s">
        <v>399</v>
      </c>
      <c r="B1223" s="103" t="s">
        <v>36</v>
      </c>
    </row>
    <row r="1224" spans="1:2" x14ac:dyDescent="0.2">
      <c r="A1224" s="83" t="s">
        <v>400</v>
      </c>
      <c r="B1224" s="103" t="s">
        <v>36</v>
      </c>
    </row>
    <row r="1225" spans="1:2" x14ac:dyDescent="0.2">
      <c r="A1225" s="83" t="s">
        <v>401</v>
      </c>
      <c r="B1225" s="103" t="s">
        <v>36</v>
      </c>
    </row>
    <row r="1226" spans="1:2" x14ac:dyDescent="0.2">
      <c r="A1226" s="83" t="s">
        <v>402</v>
      </c>
      <c r="B1226" s="103" t="s">
        <v>36</v>
      </c>
    </row>
    <row r="1227" spans="1:2" x14ac:dyDescent="0.2">
      <c r="A1227" s="131" t="s">
        <v>357</v>
      </c>
      <c r="B1227" s="108">
        <f>SUM(B1204:B1226)</f>
        <v>111</v>
      </c>
    </row>
    <row r="1229" spans="1:2" s="30" customFormat="1" x14ac:dyDescent="0.2">
      <c r="A1229" s="8" t="s">
        <v>1020</v>
      </c>
    </row>
    <row r="1231" spans="1:2" s="30" customFormat="1" x14ac:dyDescent="0.2"/>
    <row r="1233" spans="1:2" ht="34.5" x14ac:dyDescent="0.25">
      <c r="A1233" s="268" t="s">
        <v>1306</v>
      </c>
      <c r="B1233" s="30"/>
    </row>
    <row r="1234" spans="1:2" x14ac:dyDescent="0.2">
      <c r="A1234" s="34"/>
      <c r="B1234" s="288" t="s">
        <v>864</v>
      </c>
    </row>
    <row r="1235" spans="1:2" x14ac:dyDescent="0.2">
      <c r="A1235" s="81" t="s">
        <v>1203</v>
      </c>
      <c r="B1235" s="110"/>
    </row>
    <row r="1236" spans="1:2" x14ac:dyDescent="0.2">
      <c r="A1236" s="92">
        <v>1954</v>
      </c>
      <c r="B1236" s="43">
        <v>21</v>
      </c>
    </row>
    <row r="1237" spans="1:2" x14ac:dyDescent="0.2">
      <c r="A1237" s="118">
        <v>1955</v>
      </c>
      <c r="B1237" s="134">
        <v>24</v>
      </c>
    </row>
    <row r="1238" spans="1:2" x14ac:dyDescent="0.2">
      <c r="A1238" s="118">
        <v>1956</v>
      </c>
      <c r="B1238" s="105">
        <v>24</v>
      </c>
    </row>
    <row r="1239" spans="1:2" x14ac:dyDescent="0.2">
      <c r="A1239" s="118">
        <v>1957</v>
      </c>
      <c r="B1239" s="105">
        <v>24</v>
      </c>
    </row>
    <row r="1240" spans="1:2" s="30" customFormat="1" x14ac:dyDescent="0.2">
      <c r="A1240" s="118">
        <v>1958</v>
      </c>
      <c r="B1240" s="105">
        <v>25</v>
      </c>
    </row>
    <row r="1241" spans="1:2" x14ac:dyDescent="0.2">
      <c r="A1241" s="100"/>
      <c r="B1241" s="43"/>
    </row>
    <row r="1242" spans="1:2" x14ac:dyDescent="0.2">
      <c r="A1242" s="81" t="s">
        <v>1204</v>
      </c>
      <c r="B1242" s="43"/>
    </row>
    <row r="1243" spans="1:2" x14ac:dyDescent="0.2">
      <c r="A1243" s="92">
        <v>1954</v>
      </c>
      <c r="B1243" s="230">
        <v>77</v>
      </c>
    </row>
    <row r="1244" spans="1:2" x14ac:dyDescent="0.2">
      <c r="A1244" s="118">
        <v>1955</v>
      </c>
      <c r="B1244" s="105">
        <v>90</v>
      </c>
    </row>
    <row r="1245" spans="1:2" x14ac:dyDescent="0.2">
      <c r="A1245" s="118">
        <v>1956</v>
      </c>
      <c r="B1245" s="231">
        <v>95</v>
      </c>
    </row>
    <row r="1246" spans="1:2" s="30" customFormat="1" x14ac:dyDescent="0.2">
      <c r="A1246" s="118">
        <v>1957</v>
      </c>
      <c r="B1246" s="231">
        <v>101</v>
      </c>
    </row>
    <row r="1247" spans="1:2" s="30" customFormat="1" x14ac:dyDescent="0.2">
      <c r="A1247" s="145">
        <v>1958</v>
      </c>
      <c r="B1247" s="121">
        <v>123</v>
      </c>
    </row>
    <row r="1248" spans="1:2" x14ac:dyDescent="0.2">
      <c r="A1248" s="206"/>
      <c r="B1248" s="205"/>
    </row>
    <row r="1249" spans="1:2" s="177" customFormat="1" x14ac:dyDescent="0.2">
      <c r="A1249" s="270" t="s">
        <v>1233</v>
      </c>
      <c r="B1249" s="205"/>
    </row>
    <row r="1250" spans="1:2" x14ac:dyDescent="0.2">
      <c r="A1250" s="8" t="s">
        <v>1020</v>
      </c>
      <c r="B1250" s="205"/>
    </row>
    <row r="1254" spans="1:2" ht="48" customHeight="1" x14ac:dyDescent="0.25">
      <c r="A1254" s="314" t="s">
        <v>1205</v>
      </c>
      <c r="B1254" s="315"/>
    </row>
    <row r="1255" spans="1:2" x14ac:dyDescent="0.2">
      <c r="A1255" s="34"/>
      <c r="B1255" s="233">
        <v>1958</v>
      </c>
    </row>
    <row r="1256" spans="1:2" x14ac:dyDescent="0.2">
      <c r="A1256" s="118" t="s">
        <v>600</v>
      </c>
      <c r="B1256" s="97"/>
    </row>
    <row r="1257" spans="1:2" x14ac:dyDescent="0.2">
      <c r="A1257" s="93" t="s">
        <v>322</v>
      </c>
      <c r="B1257" s="97">
        <v>24</v>
      </c>
    </row>
    <row r="1258" spans="1:2" x14ac:dyDescent="0.2">
      <c r="A1258" s="119" t="s">
        <v>323</v>
      </c>
      <c r="B1258" s="97">
        <v>1</v>
      </c>
    </row>
    <row r="1259" spans="1:2" x14ac:dyDescent="0.2">
      <c r="A1259" s="119" t="s">
        <v>324</v>
      </c>
      <c r="B1259" s="97">
        <v>25</v>
      </c>
    </row>
    <row r="1260" spans="1:2" x14ac:dyDescent="0.2">
      <c r="A1260" s="93" t="s">
        <v>5</v>
      </c>
      <c r="B1260" s="97"/>
    </row>
    <row r="1261" spans="1:2" x14ac:dyDescent="0.2">
      <c r="A1261" s="127" t="s">
        <v>325</v>
      </c>
      <c r="B1261" s="134">
        <v>2</v>
      </c>
    </row>
    <row r="1262" spans="1:2" x14ac:dyDescent="0.2">
      <c r="A1262" s="127" t="s">
        <v>326</v>
      </c>
      <c r="B1262" s="105" t="s">
        <v>36</v>
      </c>
    </row>
    <row r="1263" spans="1:2" s="30" customFormat="1" x14ac:dyDescent="0.2">
      <c r="A1263" s="127" t="s">
        <v>1025</v>
      </c>
      <c r="B1263" s="105" t="s">
        <v>36</v>
      </c>
    </row>
    <row r="1264" spans="1:2" s="30" customFormat="1" x14ac:dyDescent="0.2">
      <c r="A1264" s="127" t="s">
        <v>1026</v>
      </c>
      <c r="B1264" s="105" t="s">
        <v>36</v>
      </c>
    </row>
    <row r="1265" spans="1:2" x14ac:dyDescent="0.2">
      <c r="A1265" s="93" t="s">
        <v>327</v>
      </c>
      <c r="B1265" s="97">
        <v>23</v>
      </c>
    </row>
    <row r="1266" spans="1:2" x14ac:dyDescent="0.2">
      <c r="A1266" s="118" t="s">
        <v>416</v>
      </c>
      <c r="B1266" s="97"/>
    </row>
    <row r="1267" spans="1:2" x14ac:dyDescent="0.2">
      <c r="A1267" s="119" t="s">
        <v>1011</v>
      </c>
      <c r="B1267" s="97">
        <v>5</v>
      </c>
    </row>
    <row r="1268" spans="1:2" x14ac:dyDescent="0.2">
      <c r="A1268" s="119" t="s">
        <v>1012</v>
      </c>
      <c r="B1268" s="105"/>
    </row>
    <row r="1269" spans="1:2" x14ac:dyDescent="0.2">
      <c r="A1269" s="207" t="s">
        <v>1013</v>
      </c>
      <c r="B1269" s="97">
        <v>18</v>
      </c>
    </row>
    <row r="1270" spans="1:2" x14ac:dyDescent="0.2">
      <c r="A1270" s="207" t="s">
        <v>1014</v>
      </c>
      <c r="B1270" s="97" t="s">
        <v>36</v>
      </c>
    </row>
    <row r="1271" spans="1:2" x14ac:dyDescent="0.2">
      <c r="A1271" s="137" t="s">
        <v>333</v>
      </c>
      <c r="B1271" s="147">
        <v>23</v>
      </c>
    </row>
    <row r="1273" spans="1:2" s="30" customFormat="1" x14ac:dyDescent="0.2">
      <c r="A1273" s="240" t="s">
        <v>1020</v>
      </c>
    </row>
    <row r="1274" spans="1:2" s="30" customFormat="1" x14ac:dyDescent="0.2">
      <c r="A1274" s="240"/>
    </row>
    <row r="1275" spans="1:2" s="30" customFormat="1" x14ac:dyDescent="0.2">
      <c r="A1275" s="240"/>
    </row>
    <row r="1276" spans="1:2" s="30" customFormat="1" x14ac:dyDescent="0.2">
      <c r="A1276" s="240"/>
    </row>
    <row r="1277" spans="1:2" s="30" customFormat="1" ht="31.5" x14ac:dyDescent="0.25">
      <c r="A1277" s="268" t="s">
        <v>1206</v>
      </c>
      <c r="B1277" s="1"/>
    </row>
    <row r="1278" spans="1:2" x14ac:dyDescent="0.2">
      <c r="A1278" s="34"/>
      <c r="B1278" s="233">
        <v>1958</v>
      </c>
    </row>
    <row r="1279" spans="1:2" s="30" customFormat="1" x14ac:dyDescent="0.2">
      <c r="A1279" s="289" t="s">
        <v>1207</v>
      </c>
    </row>
    <row r="1280" spans="1:2" x14ac:dyDescent="0.2">
      <c r="A1280" s="290" t="s">
        <v>1208</v>
      </c>
      <c r="B1280" s="103">
        <v>25</v>
      </c>
    </row>
    <row r="1281" spans="1:2" x14ac:dyDescent="0.2">
      <c r="A1281" s="290" t="s">
        <v>1027</v>
      </c>
      <c r="B1281" s="103">
        <v>21</v>
      </c>
    </row>
    <row r="1282" spans="1:2" s="58" customFormat="1" x14ac:dyDescent="0.2">
      <c r="A1282" s="290" t="s">
        <v>1028</v>
      </c>
      <c r="B1282" s="103">
        <v>4</v>
      </c>
    </row>
    <row r="1283" spans="1:2" s="58" customFormat="1" x14ac:dyDescent="0.2">
      <c r="A1283" s="289"/>
      <c r="B1283" s="103"/>
    </row>
    <row r="1284" spans="1:2" s="58" customFormat="1" x14ac:dyDescent="0.2">
      <c r="A1284" s="289" t="s">
        <v>1209</v>
      </c>
      <c r="B1284" s="103">
        <v>123</v>
      </c>
    </row>
    <row r="1285" spans="1:2" x14ac:dyDescent="0.2">
      <c r="A1285" s="290" t="s">
        <v>1208</v>
      </c>
      <c r="B1285" s="103">
        <v>123</v>
      </c>
    </row>
    <row r="1286" spans="1:2" x14ac:dyDescent="0.2">
      <c r="A1286" s="290" t="s">
        <v>1029</v>
      </c>
      <c r="B1286" s="103">
        <v>21</v>
      </c>
    </row>
    <row r="1287" spans="1:2" x14ac:dyDescent="0.2">
      <c r="A1287" s="291" t="s">
        <v>607</v>
      </c>
      <c r="B1287" s="135">
        <v>102</v>
      </c>
    </row>
    <row r="1288" spans="1:2" x14ac:dyDescent="0.2">
      <c r="A1288" s="208"/>
      <c r="B1288" s="58"/>
    </row>
    <row r="1289" spans="1:2" x14ac:dyDescent="0.2">
      <c r="A1289" s="8" t="s">
        <v>1020</v>
      </c>
      <c r="B1289" s="58"/>
    </row>
    <row r="1290" spans="1:2" s="30" customFormat="1" x14ac:dyDescent="0.2">
      <c r="A1290" s="8"/>
      <c r="B1290" s="58"/>
    </row>
    <row r="1291" spans="1:2" s="30" customFormat="1" x14ac:dyDescent="0.2">
      <c r="A1291" s="8"/>
      <c r="B1291" s="58"/>
    </row>
    <row r="1293" spans="1:2" s="30" customFormat="1" ht="78.75" customHeight="1" x14ac:dyDescent="0.25">
      <c r="A1293" s="314" t="s">
        <v>1210</v>
      </c>
      <c r="B1293" s="321"/>
    </row>
    <row r="1294" spans="1:2" s="30" customFormat="1" x14ac:dyDescent="0.2">
      <c r="A1294" s="34"/>
      <c r="B1294" s="233">
        <v>1958</v>
      </c>
    </row>
    <row r="1295" spans="1:2" x14ac:dyDescent="0.2">
      <c r="A1295" s="118" t="s">
        <v>168</v>
      </c>
      <c r="B1295" s="97">
        <v>161</v>
      </c>
    </row>
    <row r="1296" spans="1:2" x14ac:dyDescent="0.2">
      <c r="A1296" s="118" t="s">
        <v>167</v>
      </c>
      <c r="B1296" s="103">
        <v>530</v>
      </c>
    </row>
    <row r="1297" spans="1:2" x14ac:dyDescent="0.2">
      <c r="A1297" s="118" t="s">
        <v>150</v>
      </c>
      <c r="B1297" s="97"/>
    </row>
    <row r="1298" spans="1:2" x14ac:dyDescent="0.2">
      <c r="A1298" s="100" t="s">
        <v>334</v>
      </c>
      <c r="B1298" s="97"/>
    </row>
    <row r="1299" spans="1:2" x14ac:dyDescent="0.2">
      <c r="A1299" s="119" t="s">
        <v>335</v>
      </c>
      <c r="B1299" s="97">
        <v>217</v>
      </c>
    </row>
    <row r="1300" spans="1:2" x14ac:dyDescent="0.2">
      <c r="A1300" s="119" t="s">
        <v>336</v>
      </c>
      <c r="B1300" s="97">
        <v>313</v>
      </c>
    </row>
    <row r="1301" spans="1:2" x14ac:dyDescent="0.2">
      <c r="A1301" s="100" t="s">
        <v>341</v>
      </c>
      <c r="B1301" s="97"/>
    </row>
    <row r="1302" spans="1:2" x14ac:dyDescent="0.2">
      <c r="A1302" s="119" t="s">
        <v>342</v>
      </c>
      <c r="B1302" s="97">
        <v>179</v>
      </c>
    </row>
    <row r="1303" spans="1:2" x14ac:dyDescent="0.2">
      <c r="A1303" s="119" t="s">
        <v>343</v>
      </c>
      <c r="B1303" s="97">
        <v>106</v>
      </c>
    </row>
    <row r="1304" spans="1:2" x14ac:dyDescent="0.2">
      <c r="A1304" s="119" t="s">
        <v>344</v>
      </c>
      <c r="B1304" s="97">
        <v>33</v>
      </c>
    </row>
    <row r="1305" spans="1:2" x14ac:dyDescent="0.2">
      <c r="A1305" s="137" t="s">
        <v>345</v>
      </c>
      <c r="B1305" s="226">
        <v>212</v>
      </c>
    </row>
    <row r="1306" spans="1:2" x14ac:dyDescent="0.2">
      <c r="A1306" s="30"/>
      <c r="B1306" s="30"/>
    </row>
    <row r="1307" spans="1:2" x14ac:dyDescent="0.2">
      <c r="A1307" s="8" t="s">
        <v>1020</v>
      </c>
      <c r="B1307" s="30"/>
    </row>
    <row r="1311" spans="1:2" ht="34.5" customHeight="1" x14ac:dyDescent="0.25">
      <c r="A1311" s="314" t="s">
        <v>1211</v>
      </c>
      <c r="B1311" s="321"/>
    </row>
    <row r="1312" spans="1:2" x14ac:dyDescent="0.2">
      <c r="A1312" s="34"/>
      <c r="B1312" s="233">
        <v>1958</v>
      </c>
    </row>
    <row r="1313" spans="1:2" x14ac:dyDescent="0.2">
      <c r="A1313" s="82" t="s">
        <v>1046</v>
      </c>
    </row>
    <row r="1314" spans="1:2" x14ac:dyDescent="0.2">
      <c r="A1314" s="84" t="s">
        <v>335</v>
      </c>
      <c r="B1314">
        <v>105</v>
      </c>
    </row>
    <row r="1315" spans="1:2" x14ac:dyDescent="0.2">
      <c r="A1315" s="84" t="s">
        <v>355</v>
      </c>
      <c r="B1315">
        <v>190</v>
      </c>
    </row>
    <row r="1316" spans="1:2" x14ac:dyDescent="0.2">
      <c r="A1316" s="84" t="s">
        <v>357</v>
      </c>
      <c r="B1316">
        <f>SUM(B1314:B1315)</f>
        <v>295</v>
      </c>
    </row>
    <row r="1317" spans="1:2" x14ac:dyDescent="0.2">
      <c r="A1317" s="82" t="s">
        <v>1030</v>
      </c>
    </row>
    <row r="1318" spans="1:2" x14ac:dyDescent="0.2">
      <c r="A1318" s="84" t="s">
        <v>1031</v>
      </c>
    </row>
    <row r="1319" spans="1:2" ht="14.25" x14ac:dyDescent="0.2">
      <c r="A1319" s="222" t="s">
        <v>1032</v>
      </c>
    </row>
    <row r="1320" spans="1:2" s="30" customFormat="1" x14ac:dyDescent="0.2">
      <c r="A1320" s="223" t="s">
        <v>335</v>
      </c>
      <c r="B1320" s="30">
        <v>78</v>
      </c>
    </row>
    <row r="1321" spans="1:2" s="30" customFormat="1" x14ac:dyDescent="0.2">
      <c r="A1321" s="223" t="s">
        <v>355</v>
      </c>
      <c r="B1321" s="30">
        <v>111</v>
      </c>
    </row>
    <row r="1322" spans="1:2" ht="14.25" x14ac:dyDescent="0.2">
      <c r="A1322" s="222" t="s">
        <v>1033</v>
      </c>
    </row>
    <row r="1323" spans="1:2" x14ac:dyDescent="0.2">
      <c r="A1323" s="223" t="s">
        <v>335</v>
      </c>
      <c r="B1323">
        <v>27</v>
      </c>
    </row>
    <row r="1324" spans="1:2" x14ac:dyDescent="0.2">
      <c r="A1324" s="223" t="s">
        <v>355</v>
      </c>
      <c r="B1324">
        <v>79</v>
      </c>
    </row>
    <row r="1325" spans="1:2" x14ac:dyDescent="0.2">
      <c r="A1325" s="84" t="s">
        <v>1034</v>
      </c>
    </row>
    <row r="1326" spans="1:2" ht="14.25" x14ac:dyDescent="0.2">
      <c r="A1326" s="222" t="s">
        <v>1032</v>
      </c>
    </row>
    <row r="1327" spans="1:2" x14ac:dyDescent="0.2">
      <c r="A1327" s="223" t="s">
        <v>335</v>
      </c>
      <c r="B1327" s="103" t="s">
        <v>36</v>
      </c>
    </row>
    <row r="1328" spans="1:2" x14ac:dyDescent="0.2">
      <c r="A1328" s="223" t="s">
        <v>355</v>
      </c>
      <c r="B1328" s="103" t="s">
        <v>36</v>
      </c>
    </row>
    <row r="1329" spans="1:2" ht="14.25" x14ac:dyDescent="0.2">
      <c r="A1329" s="222" t="s">
        <v>1033</v>
      </c>
    </row>
    <row r="1330" spans="1:2" x14ac:dyDescent="0.2">
      <c r="A1330" s="223" t="s">
        <v>335</v>
      </c>
      <c r="B1330" s="103" t="s">
        <v>36</v>
      </c>
    </row>
    <row r="1331" spans="1:2" x14ac:dyDescent="0.2">
      <c r="A1331" s="223" t="s">
        <v>355</v>
      </c>
      <c r="B1331" s="103" t="s">
        <v>36</v>
      </c>
    </row>
    <row r="1332" spans="1:2" x14ac:dyDescent="0.2">
      <c r="A1332" s="84" t="s">
        <v>1035</v>
      </c>
    </row>
    <row r="1333" spans="1:2" ht="14.25" x14ac:dyDescent="0.2">
      <c r="A1333" s="222" t="s">
        <v>1032</v>
      </c>
    </row>
    <row r="1334" spans="1:2" x14ac:dyDescent="0.2">
      <c r="A1334" s="223" t="s">
        <v>335</v>
      </c>
      <c r="B1334">
        <v>23</v>
      </c>
    </row>
    <row r="1335" spans="1:2" x14ac:dyDescent="0.2">
      <c r="A1335" s="223" t="s">
        <v>355</v>
      </c>
      <c r="B1335">
        <v>48</v>
      </c>
    </row>
    <row r="1336" spans="1:2" ht="14.25" x14ac:dyDescent="0.2">
      <c r="A1336" s="222" t="s">
        <v>1033</v>
      </c>
    </row>
    <row r="1337" spans="1:2" x14ac:dyDescent="0.2">
      <c r="A1337" s="223" t="s">
        <v>335</v>
      </c>
      <c r="B1337">
        <v>8</v>
      </c>
    </row>
    <row r="1338" spans="1:2" x14ac:dyDescent="0.2">
      <c r="A1338" s="223" t="s">
        <v>355</v>
      </c>
      <c r="B1338">
        <v>30</v>
      </c>
    </row>
    <row r="1339" spans="1:2" x14ac:dyDescent="0.2">
      <c r="A1339" s="84" t="s">
        <v>1036</v>
      </c>
    </row>
    <row r="1340" spans="1:2" ht="14.25" x14ac:dyDescent="0.2">
      <c r="A1340" s="222" t="s">
        <v>1032</v>
      </c>
    </row>
    <row r="1341" spans="1:2" x14ac:dyDescent="0.2">
      <c r="A1341" s="223" t="s">
        <v>335</v>
      </c>
      <c r="B1341" s="103" t="s">
        <v>36</v>
      </c>
    </row>
    <row r="1342" spans="1:2" x14ac:dyDescent="0.2">
      <c r="A1342" s="223" t="s">
        <v>355</v>
      </c>
      <c r="B1342" s="103" t="s">
        <v>36</v>
      </c>
    </row>
    <row r="1343" spans="1:2" ht="14.25" x14ac:dyDescent="0.2">
      <c r="A1343" s="222" t="s">
        <v>1033</v>
      </c>
      <c r="B1343" s="103"/>
    </row>
    <row r="1344" spans="1:2" x14ac:dyDescent="0.2">
      <c r="A1344" s="223" t="s">
        <v>335</v>
      </c>
      <c r="B1344" s="103" t="s">
        <v>36</v>
      </c>
    </row>
    <row r="1345" spans="1:2" x14ac:dyDescent="0.2">
      <c r="A1345" s="223" t="s">
        <v>355</v>
      </c>
      <c r="B1345" s="103" t="s">
        <v>36</v>
      </c>
    </row>
    <row r="1346" spans="1:2" x14ac:dyDescent="0.2">
      <c r="A1346" s="84" t="s">
        <v>1037</v>
      </c>
    </row>
    <row r="1347" spans="1:2" ht="14.25" x14ac:dyDescent="0.2">
      <c r="A1347" s="222" t="s">
        <v>1032</v>
      </c>
    </row>
    <row r="1348" spans="1:2" x14ac:dyDescent="0.2">
      <c r="A1348" s="223" t="s">
        <v>335</v>
      </c>
      <c r="B1348">
        <v>55</v>
      </c>
    </row>
    <row r="1349" spans="1:2" x14ac:dyDescent="0.2">
      <c r="A1349" s="223" t="s">
        <v>355</v>
      </c>
      <c r="B1349">
        <v>63</v>
      </c>
    </row>
    <row r="1350" spans="1:2" ht="14.25" x14ac:dyDescent="0.2">
      <c r="A1350" s="222" t="s">
        <v>1033</v>
      </c>
    </row>
    <row r="1351" spans="1:2" x14ac:dyDescent="0.2">
      <c r="A1351" s="223" t="s">
        <v>335</v>
      </c>
      <c r="B1351">
        <v>19</v>
      </c>
    </row>
    <row r="1352" spans="1:2" x14ac:dyDescent="0.2">
      <c r="A1352" s="223" t="s">
        <v>355</v>
      </c>
      <c r="B1352">
        <v>49</v>
      </c>
    </row>
    <row r="1353" spans="1:2" x14ac:dyDescent="0.2">
      <c r="A1353" s="84" t="s">
        <v>1038</v>
      </c>
    </row>
    <row r="1354" spans="1:2" ht="14.25" x14ac:dyDescent="0.2">
      <c r="A1354" s="222" t="s">
        <v>1032</v>
      </c>
    </row>
    <row r="1355" spans="1:2" x14ac:dyDescent="0.2">
      <c r="A1355" s="223" t="s">
        <v>335</v>
      </c>
      <c r="B1355" s="103" t="s">
        <v>36</v>
      </c>
    </row>
    <row r="1356" spans="1:2" x14ac:dyDescent="0.2">
      <c r="A1356" s="223" t="s">
        <v>355</v>
      </c>
      <c r="B1356" s="103" t="s">
        <v>36</v>
      </c>
    </row>
    <row r="1357" spans="1:2" ht="14.25" x14ac:dyDescent="0.2">
      <c r="A1357" s="222" t="s">
        <v>1033</v>
      </c>
    </row>
    <row r="1358" spans="1:2" x14ac:dyDescent="0.2">
      <c r="A1358" s="223" t="s">
        <v>335</v>
      </c>
      <c r="B1358" s="103" t="s">
        <v>36</v>
      </c>
    </row>
    <row r="1359" spans="1:2" x14ac:dyDescent="0.2">
      <c r="A1359" s="232" t="s">
        <v>355</v>
      </c>
      <c r="B1359" s="135" t="s">
        <v>36</v>
      </c>
    </row>
    <row r="1360" spans="1:2" s="30" customFormat="1" x14ac:dyDescent="0.2">
      <c r="A1360" s="262"/>
      <c r="B1360" s="227"/>
    </row>
    <row r="1361" spans="1:2" s="30" customFormat="1" ht="27" customHeight="1" x14ac:dyDescent="0.2">
      <c r="A1361" s="338" t="s">
        <v>1154</v>
      </c>
      <c r="B1361" s="323"/>
    </row>
    <row r="1362" spans="1:2" s="30" customFormat="1" ht="25.5" customHeight="1" x14ac:dyDescent="0.2">
      <c r="A1362" s="337" t="s">
        <v>1155</v>
      </c>
      <c r="B1362" s="339"/>
    </row>
    <row r="1363" spans="1:2" s="30" customFormat="1" x14ac:dyDescent="0.2">
      <c r="A1363" s="8" t="s">
        <v>1020</v>
      </c>
      <c r="B1363" s="227"/>
    </row>
    <row r="1364" spans="1:2" s="30" customFormat="1" x14ac:dyDescent="0.2">
      <c r="A1364" s="8"/>
      <c r="B1364" s="227"/>
    </row>
    <row r="1365" spans="1:2" s="30" customFormat="1" x14ac:dyDescent="0.2">
      <c r="A1365" s="8"/>
      <c r="B1365" s="227"/>
    </row>
    <row r="1367" spans="1:2" ht="31.5" x14ac:dyDescent="0.25">
      <c r="A1367" s="268" t="s">
        <v>1212</v>
      </c>
      <c r="B1367" s="30"/>
    </row>
    <row r="1368" spans="1:2" x14ac:dyDescent="0.2">
      <c r="A1368" s="34"/>
      <c r="B1368" s="239">
        <v>1958</v>
      </c>
    </row>
    <row r="1369" spans="1:2" s="30" customFormat="1" x14ac:dyDescent="0.2">
      <c r="A1369" s="155" t="s">
        <v>1039</v>
      </c>
      <c r="B1369" s="30">
        <v>295</v>
      </c>
    </row>
    <row r="1370" spans="1:2" x14ac:dyDescent="0.2">
      <c r="A1370" s="155" t="s">
        <v>1044</v>
      </c>
      <c r="B1370" s="30"/>
    </row>
    <row r="1371" spans="1:2" x14ac:dyDescent="0.2">
      <c r="A1371" s="289" t="s">
        <v>1040</v>
      </c>
      <c r="B1371" s="103" t="s">
        <v>36</v>
      </c>
    </row>
    <row r="1372" spans="1:2" x14ac:dyDescent="0.2">
      <c r="A1372" s="289" t="s">
        <v>440</v>
      </c>
      <c r="B1372" s="30">
        <v>71</v>
      </c>
    </row>
    <row r="1373" spans="1:2" x14ac:dyDescent="0.2">
      <c r="A1373" s="289" t="s">
        <v>1041</v>
      </c>
      <c r="B1373" s="30">
        <v>108</v>
      </c>
    </row>
    <row r="1374" spans="1:2" x14ac:dyDescent="0.2">
      <c r="A1374" s="289" t="s">
        <v>1042</v>
      </c>
      <c r="B1374" s="30">
        <v>59</v>
      </c>
    </row>
    <row r="1375" spans="1:2" x14ac:dyDescent="0.2">
      <c r="A1375" s="289" t="s">
        <v>442</v>
      </c>
      <c r="B1375" s="30">
        <v>16</v>
      </c>
    </row>
    <row r="1376" spans="1:2" x14ac:dyDescent="0.2">
      <c r="A1376" s="289" t="s">
        <v>443</v>
      </c>
      <c r="B1376" s="30">
        <v>34</v>
      </c>
    </row>
    <row r="1377" spans="1:2" x14ac:dyDescent="0.2">
      <c r="A1377" s="289" t="s">
        <v>1043</v>
      </c>
      <c r="B1377" s="30">
        <v>7</v>
      </c>
    </row>
    <row r="1378" spans="1:2" x14ac:dyDescent="0.2">
      <c r="A1378" s="155" t="s">
        <v>1045</v>
      </c>
      <c r="B1378" s="30"/>
    </row>
    <row r="1379" spans="1:2" x14ac:dyDescent="0.2">
      <c r="A1379" s="297" t="s">
        <v>1040</v>
      </c>
      <c r="B1379" s="30"/>
    </row>
    <row r="1380" spans="1:2" ht="14.25" x14ac:dyDescent="0.2">
      <c r="A1380" s="222" t="s">
        <v>1032</v>
      </c>
    </row>
    <row r="1381" spans="1:2" x14ac:dyDescent="0.2">
      <c r="A1381" s="223" t="s">
        <v>335</v>
      </c>
      <c r="B1381" s="103" t="s">
        <v>36</v>
      </c>
    </row>
    <row r="1382" spans="1:2" x14ac:dyDescent="0.2">
      <c r="A1382" s="223" t="s">
        <v>355</v>
      </c>
      <c r="B1382" s="103" t="s">
        <v>36</v>
      </c>
    </row>
    <row r="1383" spans="1:2" ht="14.25" x14ac:dyDescent="0.2">
      <c r="A1383" s="222" t="s">
        <v>1033</v>
      </c>
    </row>
    <row r="1384" spans="1:2" x14ac:dyDescent="0.2">
      <c r="A1384" s="223" t="s">
        <v>335</v>
      </c>
      <c r="B1384" s="103" t="s">
        <v>36</v>
      </c>
    </row>
    <row r="1385" spans="1:2" x14ac:dyDescent="0.2">
      <c r="A1385" s="223" t="s">
        <v>355</v>
      </c>
      <c r="B1385" s="103" t="s">
        <v>36</v>
      </c>
    </row>
    <row r="1386" spans="1:2" x14ac:dyDescent="0.2">
      <c r="A1386" s="201" t="s">
        <v>440</v>
      </c>
    </row>
    <row r="1387" spans="1:2" ht="14.25" x14ac:dyDescent="0.2">
      <c r="A1387" s="222" t="s">
        <v>1032</v>
      </c>
    </row>
    <row r="1388" spans="1:2" x14ac:dyDescent="0.2">
      <c r="A1388" s="223" t="s">
        <v>335</v>
      </c>
      <c r="B1388">
        <v>13</v>
      </c>
    </row>
    <row r="1389" spans="1:2" x14ac:dyDescent="0.2">
      <c r="A1389" s="223" t="s">
        <v>355</v>
      </c>
      <c r="B1389">
        <v>28</v>
      </c>
    </row>
    <row r="1390" spans="1:2" ht="14.25" x14ac:dyDescent="0.2">
      <c r="A1390" s="222" t="s">
        <v>1033</v>
      </c>
    </row>
    <row r="1391" spans="1:2" x14ac:dyDescent="0.2">
      <c r="A1391" s="223" t="s">
        <v>335</v>
      </c>
      <c r="B1391">
        <v>7</v>
      </c>
    </row>
    <row r="1392" spans="1:2" x14ac:dyDescent="0.2">
      <c r="A1392" s="223" t="s">
        <v>355</v>
      </c>
      <c r="B1392">
        <v>23</v>
      </c>
    </row>
    <row r="1393" spans="1:2" x14ac:dyDescent="0.2">
      <c r="A1393" s="201" t="s">
        <v>1041</v>
      </c>
    </row>
    <row r="1394" spans="1:2" ht="14.25" x14ac:dyDescent="0.2">
      <c r="A1394" s="222" t="s">
        <v>1032</v>
      </c>
    </row>
    <row r="1395" spans="1:2" x14ac:dyDescent="0.2">
      <c r="A1395" s="223" t="s">
        <v>335</v>
      </c>
      <c r="B1395">
        <v>42</v>
      </c>
    </row>
    <row r="1396" spans="1:2" x14ac:dyDescent="0.2">
      <c r="A1396" s="223" t="s">
        <v>355</v>
      </c>
      <c r="B1396">
        <v>32</v>
      </c>
    </row>
    <row r="1397" spans="1:2" ht="14.25" x14ac:dyDescent="0.2">
      <c r="A1397" s="222" t="s">
        <v>1033</v>
      </c>
    </row>
    <row r="1398" spans="1:2" x14ac:dyDescent="0.2">
      <c r="A1398" s="223" t="s">
        <v>335</v>
      </c>
      <c r="B1398">
        <v>6</v>
      </c>
    </row>
    <row r="1399" spans="1:2" x14ac:dyDescent="0.2">
      <c r="A1399" s="223" t="s">
        <v>355</v>
      </c>
      <c r="B1399">
        <v>28</v>
      </c>
    </row>
    <row r="1400" spans="1:2" x14ac:dyDescent="0.2">
      <c r="A1400" s="201" t="s">
        <v>1042</v>
      </c>
    </row>
    <row r="1401" spans="1:2" ht="14.25" x14ac:dyDescent="0.2">
      <c r="A1401" s="222" t="s">
        <v>1032</v>
      </c>
    </row>
    <row r="1402" spans="1:2" x14ac:dyDescent="0.2">
      <c r="A1402" s="223" t="s">
        <v>335</v>
      </c>
      <c r="B1402">
        <v>20</v>
      </c>
    </row>
    <row r="1403" spans="1:2" x14ac:dyDescent="0.2">
      <c r="A1403" s="223" t="s">
        <v>355</v>
      </c>
      <c r="B1403">
        <v>25</v>
      </c>
    </row>
    <row r="1404" spans="1:2" ht="14.25" x14ac:dyDescent="0.2">
      <c r="A1404" s="222" t="s">
        <v>1033</v>
      </c>
    </row>
    <row r="1405" spans="1:2" x14ac:dyDescent="0.2">
      <c r="A1405" s="223" t="s">
        <v>335</v>
      </c>
      <c r="B1405">
        <v>4</v>
      </c>
    </row>
    <row r="1406" spans="1:2" x14ac:dyDescent="0.2">
      <c r="A1406" s="223" t="s">
        <v>355</v>
      </c>
      <c r="B1406">
        <v>10</v>
      </c>
    </row>
    <row r="1407" spans="1:2" x14ac:dyDescent="0.2">
      <c r="A1407" s="201" t="s">
        <v>442</v>
      </c>
    </row>
    <row r="1408" spans="1:2" ht="14.25" x14ac:dyDescent="0.2">
      <c r="A1408" s="222" t="s">
        <v>1032</v>
      </c>
    </row>
    <row r="1409" spans="1:2" x14ac:dyDescent="0.2">
      <c r="A1409" s="223" t="s">
        <v>335</v>
      </c>
      <c r="B1409" s="103" t="s">
        <v>36</v>
      </c>
    </row>
    <row r="1410" spans="1:2" x14ac:dyDescent="0.2">
      <c r="A1410" s="223" t="s">
        <v>355</v>
      </c>
      <c r="B1410">
        <v>16</v>
      </c>
    </row>
    <row r="1411" spans="1:2" ht="14.25" x14ac:dyDescent="0.2">
      <c r="A1411" s="222" t="s">
        <v>1033</v>
      </c>
    </row>
    <row r="1412" spans="1:2" x14ac:dyDescent="0.2">
      <c r="A1412" s="223" t="s">
        <v>335</v>
      </c>
      <c r="B1412" s="103" t="s">
        <v>36</v>
      </c>
    </row>
    <row r="1413" spans="1:2" x14ac:dyDescent="0.2">
      <c r="A1413" s="223" t="s">
        <v>355</v>
      </c>
      <c r="B1413" s="103" t="s">
        <v>36</v>
      </c>
    </row>
    <row r="1414" spans="1:2" x14ac:dyDescent="0.2">
      <c r="A1414" s="201" t="s">
        <v>443</v>
      </c>
    </row>
    <row r="1415" spans="1:2" ht="14.25" x14ac:dyDescent="0.2">
      <c r="A1415" s="222" t="s">
        <v>1032</v>
      </c>
    </row>
    <row r="1416" spans="1:2" x14ac:dyDescent="0.2">
      <c r="A1416" s="223" t="s">
        <v>335</v>
      </c>
      <c r="B1416">
        <v>3</v>
      </c>
    </row>
    <row r="1417" spans="1:2" x14ac:dyDescent="0.2">
      <c r="A1417" s="223" t="s">
        <v>355</v>
      </c>
      <c r="B1417">
        <v>10</v>
      </c>
    </row>
    <row r="1418" spans="1:2" ht="14.25" x14ac:dyDescent="0.2">
      <c r="A1418" s="222" t="s">
        <v>1033</v>
      </c>
    </row>
    <row r="1419" spans="1:2" x14ac:dyDescent="0.2">
      <c r="A1419" s="223" t="s">
        <v>335</v>
      </c>
      <c r="B1419">
        <v>9</v>
      </c>
    </row>
    <row r="1420" spans="1:2" x14ac:dyDescent="0.2">
      <c r="A1420" s="223" t="s">
        <v>355</v>
      </c>
      <c r="B1420">
        <v>12</v>
      </c>
    </row>
    <row r="1421" spans="1:2" x14ac:dyDescent="0.2">
      <c r="A1421" s="201" t="s">
        <v>1043</v>
      </c>
    </row>
    <row r="1422" spans="1:2" ht="14.25" x14ac:dyDescent="0.2">
      <c r="A1422" s="222" t="s">
        <v>1032</v>
      </c>
    </row>
    <row r="1423" spans="1:2" x14ac:dyDescent="0.2">
      <c r="A1423" s="223" t="s">
        <v>335</v>
      </c>
      <c r="B1423" s="103" t="s">
        <v>36</v>
      </c>
    </row>
    <row r="1424" spans="1:2" x14ac:dyDescent="0.2">
      <c r="A1424" s="223" t="s">
        <v>355</v>
      </c>
      <c r="B1424" s="103" t="s">
        <v>36</v>
      </c>
    </row>
    <row r="1425" spans="1:2" ht="14.25" x14ac:dyDescent="0.2">
      <c r="A1425" s="222" t="s">
        <v>1033</v>
      </c>
    </row>
    <row r="1426" spans="1:2" x14ac:dyDescent="0.2">
      <c r="A1426" s="223" t="s">
        <v>335</v>
      </c>
      <c r="B1426">
        <v>1</v>
      </c>
    </row>
    <row r="1427" spans="1:2" x14ac:dyDescent="0.2">
      <c r="A1427" s="232" t="s">
        <v>355</v>
      </c>
      <c r="B1427" s="108">
        <v>6</v>
      </c>
    </row>
    <row r="1429" spans="1:2" s="177" customFormat="1" ht="24.75" customHeight="1" x14ac:dyDescent="0.2">
      <c r="A1429" s="334" t="s">
        <v>1154</v>
      </c>
      <c r="B1429" s="312"/>
    </row>
    <row r="1430" spans="1:2" s="177" customFormat="1" ht="24.75" customHeight="1" x14ac:dyDescent="0.2">
      <c r="A1430" s="337" t="s">
        <v>1155</v>
      </c>
      <c r="B1430" s="318"/>
    </row>
    <row r="1431" spans="1:2" x14ac:dyDescent="0.2">
      <c r="A1431" s="8" t="s">
        <v>1020</v>
      </c>
    </row>
    <row r="1433" spans="1:2" s="30" customFormat="1" x14ac:dyDescent="0.2"/>
    <row r="1435" spans="1:2" ht="50.25" customHeight="1" x14ac:dyDescent="0.25">
      <c r="A1435" s="314" t="s">
        <v>1213</v>
      </c>
      <c r="B1435" s="321"/>
    </row>
    <row r="1436" spans="1:2" x14ac:dyDescent="0.2">
      <c r="A1436" s="56"/>
      <c r="B1436" s="239">
        <v>1958</v>
      </c>
    </row>
    <row r="1437" spans="1:2" ht="14.25" x14ac:dyDescent="0.2">
      <c r="A1437" s="43" t="s">
        <v>765</v>
      </c>
      <c r="B1437" s="30"/>
    </row>
    <row r="1438" spans="1:2" x14ac:dyDescent="0.2">
      <c r="A1438" s="43" t="s">
        <v>612</v>
      </c>
      <c r="B1438" s="97">
        <v>114</v>
      </c>
    </row>
    <row r="1439" spans="1:2" x14ac:dyDescent="0.2">
      <c r="A1439" s="43" t="s">
        <v>611</v>
      </c>
      <c r="B1439" s="97">
        <v>96</v>
      </c>
    </row>
    <row r="1440" spans="1:2" ht="14.25" x14ac:dyDescent="0.2">
      <c r="A1440" s="43" t="s">
        <v>895</v>
      </c>
      <c r="B1440" s="146"/>
    </row>
    <row r="1441" spans="1:2" x14ac:dyDescent="0.2">
      <c r="A1441" s="43" t="s">
        <v>612</v>
      </c>
      <c r="B1441" s="48">
        <v>11925</v>
      </c>
    </row>
    <row r="1442" spans="1:2" x14ac:dyDescent="0.2">
      <c r="A1442" s="43" t="s">
        <v>611</v>
      </c>
      <c r="B1442" s="48">
        <v>10710</v>
      </c>
    </row>
    <row r="1443" spans="1:2" ht="14.25" x14ac:dyDescent="0.2">
      <c r="A1443" s="43" t="s">
        <v>894</v>
      </c>
      <c r="B1443" s="146"/>
    </row>
    <row r="1444" spans="1:2" x14ac:dyDescent="0.2">
      <c r="A1444" s="118" t="s">
        <v>610</v>
      </c>
      <c r="B1444" s="30"/>
    </row>
    <row r="1445" spans="1:2" x14ac:dyDescent="0.2">
      <c r="A1445" s="43" t="s">
        <v>612</v>
      </c>
      <c r="B1445" s="48">
        <v>127956</v>
      </c>
    </row>
    <row r="1446" spans="1:2" x14ac:dyDescent="0.2">
      <c r="A1446" s="43" t="s">
        <v>611</v>
      </c>
      <c r="B1446" s="48">
        <v>125553</v>
      </c>
    </row>
    <row r="1447" spans="1:2" ht="14.25" x14ac:dyDescent="0.2">
      <c r="A1447" s="118" t="s">
        <v>896</v>
      </c>
      <c r="B1447" s="97"/>
    </row>
    <row r="1448" spans="1:2" x14ac:dyDescent="0.2">
      <c r="A1448" s="43" t="s">
        <v>612</v>
      </c>
      <c r="B1448" s="48">
        <v>7201</v>
      </c>
    </row>
    <row r="1449" spans="1:2" x14ac:dyDescent="0.2">
      <c r="A1449" s="43" t="s">
        <v>611</v>
      </c>
      <c r="B1449" s="48">
        <v>6188</v>
      </c>
    </row>
    <row r="1450" spans="1:2" x14ac:dyDescent="0.2">
      <c r="A1450" s="118" t="s">
        <v>613</v>
      </c>
      <c r="B1450" s="97"/>
    </row>
    <row r="1451" spans="1:2" x14ac:dyDescent="0.2">
      <c r="A1451" s="43" t="s">
        <v>612</v>
      </c>
      <c r="B1451" s="220"/>
    </row>
    <row r="1452" spans="1:2" x14ac:dyDescent="0.2">
      <c r="A1452" s="119" t="s">
        <v>335</v>
      </c>
      <c r="B1452" s="220">
        <v>45300</v>
      </c>
    </row>
    <row r="1453" spans="1:2" x14ac:dyDescent="0.2">
      <c r="A1453" s="119" t="s">
        <v>355</v>
      </c>
      <c r="B1453" s="220">
        <v>75455</v>
      </c>
    </row>
    <row r="1454" spans="1:2" x14ac:dyDescent="0.2">
      <c r="A1454" s="119" t="s">
        <v>604</v>
      </c>
      <c r="B1454" s="220">
        <f>SUM(B1452:B1453)</f>
        <v>120755</v>
      </c>
    </row>
    <row r="1455" spans="1:2" x14ac:dyDescent="0.2">
      <c r="A1455" s="43" t="s">
        <v>611</v>
      </c>
      <c r="B1455" s="220"/>
    </row>
    <row r="1456" spans="1:2" x14ac:dyDescent="0.2">
      <c r="A1456" s="119" t="s">
        <v>335</v>
      </c>
      <c r="B1456" s="220">
        <v>44395</v>
      </c>
    </row>
    <row r="1457" spans="1:2" x14ac:dyDescent="0.2">
      <c r="A1457" s="119" t="s">
        <v>355</v>
      </c>
      <c r="B1457" s="220">
        <v>74970</v>
      </c>
    </row>
    <row r="1458" spans="1:2" x14ac:dyDescent="0.2">
      <c r="A1458" s="119" t="s">
        <v>604</v>
      </c>
      <c r="B1458" s="220">
        <f>SUM(B1456:B1457)</f>
        <v>119365</v>
      </c>
    </row>
    <row r="1459" spans="1:2" x14ac:dyDescent="0.2">
      <c r="A1459" s="43" t="s">
        <v>614</v>
      </c>
      <c r="B1459" s="97"/>
    </row>
    <row r="1460" spans="1:2" x14ac:dyDescent="0.2">
      <c r="A1460" s="118" t="s">
        <v>616</v>
      </c>
      <c r="B1460" s="97"/>
    </row>
    <row r="1461" spans="1:2" x14ac:dyDescent="0.2">
      <c r="A1461" s="43" t="s">
        <v>612</v>
      </c>
      <c r="B1461" s="220">
        <v>106837</v>
      </c>
    </row>
    <row r="1462" spans="1:2" x14ac:dyDescent="0.2">
      <c r="A1462" s="43" t="s">
        <v>611</v>
      </c>
      <c r="B1462" s="220">
        <v>106071</v>
      </c>
    </row>
    <row r="1463" spans="1:2" x14ac:dyDescent="0.2">
      <c r="A1463" s="118" t="s">
        <v>617</v>
      </c>
      <c r="B1463" s="97"/>
    </row>
    <row r="1464" spans="1:2" x14ac:dyDescent="0.2">
      <c r="A1464" s="43" t="s">
        <v>612</v>
      </c>
      <c r="B1464" s="220">
        <v>2622</v>
      </c>
    </row>
    <row r="1465" spans="1:2" x14ac:dyDescent="0.2">
      <c r="A1465" s="43" t="s">
        <v>611</v>
      </c>
      <c r="B1465" s="220">
        <v>2501</v>
      </c>
    </row>
    <row r="1466" spans="1:2" x14ac:dyDescent="0.2">
      <c r="A1466" s="118" t="s">
        <v>618</v>
      </c>
      <c r="B1466" s="220"/>
    </row>
    <row r="1467" spans="1:2" x14ac:dyDescent="0.2">
      <c r="A1467" s="43" t="s">
        <v>612</v>
      </c>
      <c r="B1467" s="220">
        <v>10730</v>
      </c>
    </row>
    <row r="1468" spans="1:2" x14ac:dyDescent="0.2">
      <c r="A1468" s="43" t="s">
        <v>611</v>
      </c>
      <c r="B1468" s="220">
        <v>10259</v>
      </c>
    </row>
    <row r="1469" spans="1:2" x14ac:dyDescent="0.2">
      <c r="A1469" s="118" t="s">
        <v>357</v>
      </c>
      <c r="B1469" s="220"/>
    </row>
    <row r="1470" spans="1:2" x14ac:dyDescent="0.2">
      <c r="A1470" s="43" t="s">
        <v>612</v>
      </c>
      <c r="B1470" s="220">
        <f>B1461+B1464+B1467</f>
        <v>120189</v>
      </c>
    </row>
    <row r="1471" spans="1:2" x14ac:dyDescent="0.2">
      <c r="A1471" s="43" t="s">
        <v>611</v>
      </c>
      <c r="B1471" s="220">
        <f>B1462+B1465+B1468</f>
        <v>118831</v>
      </c>
    </row>
    <row r="1472" spans="1:2" ht="14.25" x14ac:dyDescent="0.2">
      <c r="A1472" s="43" t="s">
        <v>897</v>
      </c>
      <c r="B1472" s="97"/>
    </row>
    <row r="1473" spans="1:2" x14ac:dyDescent="0.2">
      <c r="A1473" s="57" t="s">
        <v>612</v>
      </c>
      <c r="B1473" s="220">
        <v>7767</v>
      </c>
    </row>
    <row r="1474" spans="1:2" x14ac:dyDescent="0.2">
      <c r="A1474" s="121" t="s">
        <v>611</v>
      </c>
      <c r="B1474" s="228">
        <v>6722</v>
      </c>
    </row>
    <row r="1475" spans="1:2" x14ac:dyDescent="0.2">
      <c r="A1475" s="30"/>
      <c r="B1475" s="30"/>
    </row>
    <row r="1476" spans="1:2" s="177" customFormat="1" ht="36.75" customHeight="1" x14ac:dyDescent="0.2">
      <c r="A1476" s="316" t="s">
        <v>1143</v>
      </c>
      <c r="B1476" s="312"/>
    </row>
    <row r="1477" spans="1:2" s="177" customFormat="1" ht="26.25" customHeight="1" x14ac:dyDescent="0.2">
      <c r="A1477" s="319" t="s">
        <v>1144</v>
      </c>
      <c r="B1477" s="318"/>
    </row>
    <row r="1478" spans="1:2" s="177" customFormat="1" x14ac:dyDescent="0.2">
      <c r="A1478" s="259" t="s">
        <v>1145</v>
      </c>
    </row>
    <row r="1479" spans="1:2" s="177" customFormat="1" ht="24" customHeight="1" x14ac:dyDescent="0.2">
      <c r="A1479" s="319" t="s">
        <v>1146</v>
      </c>
      <c r="B1479" s="312"/>
    </row>
    <row r="1480" spans="1:2" x14ac:dyDescent="0.2">
      <c r="A1480" s="257" t="s">
        <v>1020</v>
      </c>
      <c r="B1480" s="256"/>
    </row>
    <row r="1481" spans="1:2" s="30" customFormat="1" x14ac:dyDescent="0.2">
      <c r="A1481" s="257"/>
      <c r="B1481" s="256"/>
    </row>
    <row r="1482" spans="1:2" s="30" customFormat="1" x14ac:dyDescent="0.2">
      <c r="A1482" s="257"/>
      <c r="B1482" s="256"/>
    </row>
    <row r="1483" spans="1:2" s="30" customFormat="1" x14ac:dyDescent="0.2">
      <c r="A1483" s="257"/>
      <c r="B1483" s="256"/>
    </row>
    <row r="1484" spans="1:2" s="30" customFormat="1" ht="31.5" customHeight="1" x14ac:dyDescent="0.25">
      <c r="A1484" s="273" t="s">
        <v>1214</v>
      </c>
      <c r="B1484" s="273"/>
    </row>
    <row r="1485" spans="1:2" x14ac:dyDescent="0.2">
      <c r="A1485" s="56"/>
      <c r="B1485" s="239">
        <v>1958</v>
      </c>
    </row>
    <row r="1486" spans="1:2" x14ac:dyDescent="0.2">
      <c r="A1486" s="87" t="s">
        <v>760</v>
      </c>
      <c r="B1486" s="30"/>
    </row>
    <row r="1487" spans="1:2" x14ac:dyDescent="0.2">
      <c r="A1487" s="43" t="s">
        <v>204</v>
      </c>
      <c r="B1487" s="44">
        <v>10406</v>
      </c>
    </row>
    <row r="1488" spans="1:2" x14ac:dyDescent="0.2">
      <c r="A1488" s="43" t="s">
        <v>205</v>
      </c>
      <c r="B1488" s="44">
        <v>10262</v>
      </c>
    </row>
    <row r="1489" spans="1:2" x14ac:dyDescent="0.2">
      <c r="A1489" s="43" t="s">
        <v>206</v>
      </c>
      <c r="B1489" s="44">
        <v>10999</v>
      </c>
    </row>
    <row r="1490" spans="1:2" x14ac:dyDescent="0.2">
      <c r="A1490" s="43" t="s">
        <v>207</v>
      </c>
      <c r="B1490" s="44">
        <v>10828</v>
      </c>
    </row>
    <row r="1491" spans="1:2" x14ac:dyDescent="0.2">
      <c r="A1491" s="43" t="s">
        <v>208</v>
      </c>
      <c r="B1491" s="44">
        <v>11356</v>
      </c>
    </row>
    <row r="1492" spans="1:2" x14ac:dyDescent="0.2">
      <c r="A1492" s="43" t="s">
        <v>209</v>
      </c>
      <c r="B1492" s="44">
        <v>10323</v>
      </c>
    </row>
    <row r="1493" spans="1:2" x14ac:dyDescent="0.2">
      <c r="A1493" s="43" t="s">
        <v>210</v>
      </c>
      <c r="B1493" s="44">
        <v>8741</v>
      </c>
    </row>
    <row r="1494" spans="1:2" x14ac:dyDescent="0.2">
      <c r="A1494" s="43" t="s">
        <v>211</v>
      </c>
      <c r="B1494" s="44">
        <v>6900</v>
      </c>
    </row>
    <row r="1495" spans="1:2" x14ac:dyDescent="0.2">
      <c r="A1495" s="43" t="s">
        <v>212</v>
      </c>
      <c r="B1495" s="44">
        <v>8645</v>
      </c>
    </row>
    <row r="1496" spans="1:2" x14ac:dyDescent="0.2">
      <c r="A1496" s="43" t="s">
        <v>213</v>
      </c>
      <c r="B1496" s="44">
        <v>11818</v>
      </c>
    </row>
    <row r="1497" spans="1:2" x14ac:dyDescent="0.2">
      <c r="A1497" s="43" t="s">
        <v>214</v>
      </c>
      <c r="B1497" s="44">
        <v>11308</v>
      </c>
    </row>
    <row r="1498" spans="1:2" x14ac:dyDescent="0.2">
      <c r="A1498" s="43" t="s">
        <v>215</v>
      </c>
      <c r="B1498" s="44">
        <v>9169</v>
      </c>
    </row>
    <row r="1499" spans="1:2" x14ac:dyDescent="0.2">
      <c r="A1499" s="57" t="s">
        <v>4</v>
      </c>
      <c r="B1499" s="71">
        <f>SUM(B1487:B1498)</f>
        <v>120755</v>
      </c>
    </row>
    <row r="1501" spans="1:2" x14ac:dyDescent="0.2">
      <c r="A1501" s="224" t="s">
        <v>761</v>
      </c>
      <c r="B1501" s="30"/>
    </row>
    <row r="1502" spans="1:2" x14ac:dyDescent="0.2">
      <c r="A1502" s="43" t="s">
        <v>204</v>
      </c>
      <c r="B1502" s="44">
        <v>10275</v>
      </c>
    </row>
    <row r="1503" spans="1:2" x14ac:dyDescent="0.2">
      <c r="A1503" s="43" t="s">
        <v>205</v>
      </c>
      <c r="B1503" s="44">
        <v>10144</v>
      </c>
    </row>
    <row r="1504" spans="1:2" x14ac:dyDescent="0.2">
      <c r="A1504" s="43" t="s">
        <v>206</v>
      </c>
      <c r="B1504" s="44">
        <v>10853</v>
      </c>
    </row>
    <row r="1505" spans="1:2" x14ac:dyDescent="0.2">
      <c r="A1505" s="43" t="s">
        <v>207</v>
      </c>
      <c r="B1505" s="44">
        <v>10738</v>
      </c>
    </row>
    <row r="1506" spans="1:2" x14ac:dyDescent="0.2">
      <c r="A1506" s="43" t="s">
        <v>208</v>
      </c>
      <c r="B1506" s="44">
        <v>11221</v>
      </c>
    </row>
    <row r="1507" spans="1:2" x14ac:dyDescent="0.2">
      <c r="A1507" s="43" t="s">
        <v>209</v>
      </c>
      <c r="B1507" s="44">
        <v>10219</v>
      </c>
    </row>
    <row r="1508" spans="1:2" x14ac:dyDescent="0.2">
      <c r="A1508" s="43" t="s">
        <v>210</v>
      </c>
      <c r="B1508" s="44">
        <v>8626</v>
      </c>
    </row>
    <row r="1509" spans="1:2" x14ac:dyDescent="0.2">
      <c r="A1509" s="43" t="s">
        <v>211</v>
      </c>
      <c r="B1509" s="44">
        <v>6801</v>
      </c>
    </row>
    <row r="1510" spans="1:2" x14ac:dyDescent="0.2">
      <c r="A1510" s="43" t="s">
        <v>212</v>
      </c>
      <c r="B1510" s="44">
        <v>8523</v>
      </c>
    </row>
    <row r="1511" spans="1:2" x14ac:dyDescent="0.2">
      <c r="A1511" s="43" t="s">
        <v>213</v>
      </c>
      <c r="B1511" s="44">
        <v>11719</v>
      </c>
    </row>
    <row r="1512" spans="1:2" x14ac:dyDescent="0.2">
      <c r="A1512" s="43" t="s">
        <v>214</v>
      </c>
      <c r="B1512" s="44">
        <v>11176</v>
      </c>
    </row>
    <row r="1513" spans="1:2" x14ac:dyDescent="0.2">
      <c r="A1513" s="43" t="s">
        <v>215</v>
      </c>
      <c r="B1513" s="44">
        <v>9070</v>
      </c>
    </row>
    <row r="1514" spans="1:2" x14ac:dyDescent="0.2">
      <c r="A1514" s="121" t="s">
        <v>4</v>
      </c>
      <c r="B1514" s="117">
        <f>SUM(B1502:B1513)</f>
        <v>119365</v>
      </c>
    </row>
    <row r="1515" spans="1:2" x14ac:dyDescent="0.2">
      <c r="A1515" s="30"/>
      <c r="B1515" s="91"/>
    </row>
    <row r="1516" spans="1:2" x14ac:dyDescent="0.2">
      <c r="A1516" s="8" t="s">
        <v>1020</v>
      </c>
      <c r="B1516" s="30"/>
    </row>
    <row r="1517" spans="1:2" s="30" customFormat="1" x14ac:dyDescent="0.2">
      <c r="A1517" s="8"/>
    </row>
    <row r="1518" spans="1:2" s="30" customFormat="1" x14ac:dyDescent="0.2">
      <c r="A1518" s="8"/>
    </row>
    <row r="1520" spans="1:2" s="30" customFormat="1" ht="52.5" customHeight="1" x14ac:dyDescent="0.25">
      <c r="A1520" s="314" t="s">
        <v>1307</v>
      </c>
      <c r="B1520" s="315"/>
    </row>
    <row r="1521" spans="1:2" s="30" customFormat="1" x14ac:dyDescent="0.2">
      <c r="A1521" s="56"/>
      <c r="B1521" s="239">
        <v>1958</v>
      </c>
    </row>
    <row r="1522" spans="1:2" x14ac:dyDescent="0.2">
      <c r="A1522" s="43" t="s">
        <v>357</v>
      </c>
      <c r="B1522" s="30"/>
    </row>
    <row r="1523" spans="1:2" x14ac:dyDescent="0.2">
      <c r="A1523" s="201" t="s">
        <v>41</v>
      </c>
      <c r="B1523" s="30"/>
    </row>
    <row r="1524" spans="1:2" x14ac:dyDescent="0.2">
      <c r="A1524" s="43" t="s">
        <v>612</v>
      </c>
      <c r="B1524" s="43">
        <v>114</v>
      </c>
    </row>
    <row r="1525" spans="1:2" x14ac:dyDescent="0.2">
      <c r="A1525" s="43" t="s">
        <v>611</v>
      </c>
      <c r="B1525" s="43">
        <v>96</v>
      </c>
    </row>
    <row r="1526" spans="1:2" x14ac:dyDescent="0.2">
      <c r="A1526" s="201" t="s">
        <v>608</v>
      </c>
      <c r="B1526" s="43"/>
    </row>
    <row r="1527" spans="1:2" x14ac:dyDescent="0.2">
      <c r="A1527" s="43" t="s">
        <v>612</v>
      </c>
      <c r="B1527" s="44">
        <v>11925</v>
      </c>
    </row>
    <row r="1528" spans="1:2" x14ac:dyDescent="0.2">
      <c r="A1528" s="43" t="s">
        <v>611</v>
      </c>
      <c r="B1528" s="44">
        <v>10710</v>
      </c>
    </row>
    <row r="1529" spans="1:2" x14ac:dyDescent="0.2">
      <c r="A1529" s="118" t="s">
        <v>898</v>
      </c>
      <c r="B1529" s="44"/>
    </row>
    <row r="1530" spans="1:2" x14ac:dyDescent="0.2">
      <c r="A1530" s="43" t="s">
        <v>612</v>
      </c>
      <c r="B1530" s="44">
        <v>120755</v>
      </c>
    </row>
    <row r="1531" spans="1:2" x14ac:dyDescent="0.2">
      <c r="A1531" s="43" t="s">
        <v>611</v>
      </c>
      <c r="B1531" s="44">
        <v>119365</v>
      </c>
    </row>
    <row r="1532" spans="1:2" x14ac:dyDescent="0.2">
      <c r="A1532" s="177" t="s">
        <v>9</v>
      </c>
      <c r="B1532" s="43"/>
    </row>
    <row r="1533" spans="1:2" x14ac:dyDescent="0.2">
      <c r="A1533" s="201" t="s">
        <v>41</v>
      </c>
      <c r="B1533" s="43"/>
    </row>
    <row r="1534" spans="1:2" x14ac:dyDescent="0.2">
      <c r="A1534" s="43" t="s">
        <v>612</v>
      </c>
      <c r="B1534" s="43">
        <v>11</v>
      </c>
    </row>
    <row r="1535" spans="1:2" x14ac:dyDescent="0.2">
      <c r="A1535" s="43" t="s">
        <v>611</v>
      </c>
      <c r="B1535" s="43">
        <v>8</v>
      </c>
    </row>
    <row r="1536" spans="1:2" x14ac:dyDescent="0.2">
      <c r="A1536" s="201" t="s">
        <v>608</v>
      </c>
      <c r="B1536" s="43"/>
    </row>
    <row r="1537" spans="1:2" x14ac:dyDescent="0.2">
      <c r="A1537" s="43" t="s">
        <v>612</v>
      </c>
      <c r="B1537" s="44">
        <v>3005</v>
      </c>
    </row>
    <row r="1538" spans="1:2" x14ac:dyDescent="0.2">
      <c r="A1538" s="43" t="s">
        <v>611</v>
      </c>
      <c r="B1538" s="44">
        <v>2975</v>
      </c>
    </row>
    <row r="1539" spans="1:2" x14ac:dyDescent="0.2">
      <c r="A1539" s="201" t="s">
        <v>1015</v>
      </c>
      <c r="B1539" s="44"/>
    </row>
    <row r="1540" spans="1:2" x14ac:dyDescent="0.2">
      <c r="A1540" s="43" t="s">
        <v>612</v>
      </c>
      <c r="B1540" s="218">
        <v>99.3</v>
      </c>
    </row>
    <row r="1541" spans="1:2" x14ac:dyDescent="0.2">
      <c r="A1541" s="43" t="s">
        <v>611</v>
      </c>
      <c r="B1541" s="219">
        <v>100</v>
      </c>
    </row>
    <row r="1542" spans="1:2" x14ac:dyDescent="0.2">
      <c r="A1542" s="118" t="s">
        <v>227</v>
      </c>
      <c r="B1542" s="30"/>
    </row>
    <row r="1543" spans="1:2" x14ac:dyDescent="0.2">
      <c r="A1543" s="43" t="s">
        <v>612</v>
      </c>
      <c r="B1543" s="44">
        <v>25031</v>
      </c>
    </row>
    <row r="1544" spans="1:2" x14ac:dyDescent="0.2">
      <c r="A1544" s="43" t="s">
        <v>611</v>
      </c>
      <c r="B1544" s="44">
        <v>24999</v>
      </c>
    </row>
    <row r="1545" spans="1:2" x14ac:dyDescent="0.2">
      <c r="A1545" s="43" t="s">
        <v>620</v>
      </c>
      <c r="B1545" s="30"/>
    </row>
    <row r="1546" spans="1:2" x14ac:dyDescent="0.2">
      <c r="A1546" s="201" t="s">
        <v>41</v>
      </c>
      <c r="B1546" s="43"/>
    </row>
    <row r="1547" spans="1:2" x14ac:dyDescent="0.2">
      <c r="A1547" s="43" t="s">
        <v>612</v>
      </c>
      <c r="B1547" s="43">
        <v>47</v>
      </c>
    </row>
    <row r="1548" spans="1:2" x14ac:dyDescent="0.2">
      <c r="A1548" s="43" t="s">
        <v>611</v>
      </c>
      <c r="B1548" s="43">
        <v>46</v>
      </c>
    </row>
    <row r="1549" spans="1:2" x14ac:dyDescent="0.2">
      <c r="A1549" s="201" t="s">
        <v>608</v>
      </c>
      <c r="B1549" s="43"/>
    </row>
    <row r="1550" spans="1:2" x14ac:dyDescent="0.2">
      <c r="A1550" s="43" t="s">
        <v>612</v>
      </c>
      <c r="B1550" s="44">
        <v>2464</v>
      </c>
    </row>
    <row r="1551" spans="1:2" x14ac:dyDescent="0.2">
      <c r="A1551" s="43" t="s">
        <v>611</v>
      </c>
      <c r="B1551" s="44">
        <v>2460</v>
      </c>
    </row>
    <row r="1552" spans="1:2" x14ac:dyDescent="0.2">
      <c r="A1552" s="201" t="s">
        <v>1015</v>
      </c>
      <c r="B1552" s="44"/>
    </row>
    <row r="1553" spans="1:2" x14ac:dyDescent="0.2">
      <c r="A1553" s="43" t="s">
        <v>612</v>
      </c>
      <c r="B1553" s="219">
        <v>93</v>
      </c>
    </row>
    <row r="1554" spans="1:2" x14ac:dyDescent="0.2">
      <c r="A1554" s="43" t="s">
        <v>611</v>
      </c>
      <c r="B1554" s="219">
        <v>93</v>
      </c>
    </row>
    <row r="1555" spans="1:2" x14ac:dyDescent="0.2">
      <c r="A1555" s="118" t="s">
        <v>227</v>
      </c>
      <c r="B1555" s="30"/>
    </row>
    <row r="1556" spans="1:2" x14ac:dyDescent="0.2">
      <c r="A1556" s="43" t="s">
        <v>612</v>
      </c>
      <c r="B1556" s="44">
        <v>50076</v>
      </c>
    </row>
    <row r="1557" spans="1:2" x14ac:dyDescent="0.2">
      <c r="A1557" s="43" t="s">
        <v>611</v>
      </c>
      <c r="B1557" s="44">
        <v>50071</v>
      </c>
    </row>
    <row r="1558" spans="1:2" x14ac:dyDescent="0.2">
      <c r="A1558" s="43" t="s">
        <v>621</v>
      </c>
      <c r="B1558" s="44"/>
    </row>
    <row r="1559" spans="1:2" x14ac:dyDescent="0.2">
      <c r="A1559" s="201" t="s">
        <v>41</v>
      </c>
      <c r="B1559" s="44"/>
    </row>
    <row r="1560" spans="1:2" x14ac:dyDescent="0.2">
      <c r="A1560" s="43" t="s">
        <v>612</v>
      </c>
      <c r="B1560" s="43">
        <v>30</v>
      </c>
    </row>
    <row r="1561" spans="1:2" x14ac:dyDescent="0.2">
      <c r="A1561" s="43" t="s">
        <v>611</v>
      </c>
      <c r="B1561" s="44">
        <v>24</v>
      </c>
    </row>
    <row r="1562" spans="1:2" x14ac:dyDescent="0.2">
      <c r="A1562" s="201" t="s">
        <v>608</v>
      </c>
      <c r="B1562" s="43"/>
    </row>
    <row r="1563" spans="1:2" x14ac:dyDescent="0.2">
      <c r="A1563" s="43" t="s">
        <v>612</v>
      </c>
      <c r="B1563" s="44">
        <v>4959</v>
      </c>
    </row>
    <row r="1564" spans="1:2" x14ac:dyDescent="0.2">
      <c r="A1564" s="43" t="s">
        <v>611</v>
      </c>
      <c r="B1564" s="44">
        <v>3849</v>
      </c>
    </row>
    <row r="1565" spans="1:2" x14ac:dyDescent="0.2">
      <c r="A1565" s="201" t="s">
        <v>1015</v>
      </c>
      <c r="B1565" s="44"/>
    </row>
    <row r="1566" spans="1:2" x14ac:dyDescent="0.2">
      <c r="A1566" s="43" t="s">
        <v>612</v>
      </c>
      <c r="B1566" s="219">
        <v>48</v>
      </c>
    </row>
    <row r="1567" spans="1:2" x14ac:dyDescent="0.2">
      <c r="A1567" s="43" t="s">
        <v>611</v>
      </c>
      <c r="B1567" s="218">
        <v>73.5</v>
      </c>
    </row>
    <row r="1568" spans="1:2" x14ac:dyDescent="0.2">
      <c r="A1568" s="118" t="s">
        <v>227</v>
      </c>
      <c r="B1568" s="44"/>
    </row>
    <row r="1569" spans="1:2" x14ac:dyDescent="0.2">
      <c r="A1569" s="43" t="s">
        <v>612</v>
      </c>
      <c r="B1569" s="44">
        <v>41486</v>
      </c>
    </row>
    <row r="1570" spans="1:2" x14ac:dyDescent="0.2">
      <c r="A1570" s="43" t="s">
        <v>611</v>
      </c>
      <c r="B1570" s="44">
        <v>40438</v>
      </c>
    </row>
    <row r="1571" spans="1:2" ht="14.25" x14ac:dyDescent="0.2">
      <c r="A1571" s="118" t="s">
        <v>1216</v>
      </c>
      <c r="B1571" s="44"/>
    </row>
    <row r="1572" spans="1:2" x14ac:dyDescent="0.2">
      <c r="A1572" s="201" t="s">
        <v>41</v>
      </c>
      <c r="B1572" s="44"/>
    </row>
    <row r="1573" spans="1:2" x14ac:dyDescent="0.2">
      <c r="A1573" s="43" t="s">
        <v>612</v>
      </c>
      <c r="B1573" s="44">
        <v>26</v>
      </c>
    </row>
    <row r="1574" spans="1:2" x14ac:dyDescent="0.2">
      <c r="A1574" s="43" t="s">
        <v>611</v>
      </c>
      <c r="B1574" s="44">
        <v>18</v>
      </c>
    </row>
    <row r="1575" spans="1:2" x14ac:dyDescent="0.2">
      <c r="A1575" s="201" t="s">
        <v>608</v>
      </c>
      <c r="B1575" s="44"/>
    </row>
    <row r="1576" spans="1:2" x14ac:dyDescent="0.2">
      <c r="A1576" s="43" t="s">
        <v>612</v>
      </c>
      <c r="B1576" s="44">
        <v>1497</v>
      </c>
    </row>
    <row r="1577" spans="1:2" x14ac:dyDescent="0.2">
      <c r="A1577" s="43" t="s">
        <v>611</v>
      </c>
      <c r="B1577" s="44">
        <v>1426</v>
      </c>
    </row>
    <row r="1578" spans="1:2" x14ac:dyDescent="0.2">
      <c r="A1578" s="118" t="s">
        <v>227</v>
      </c>
      <c r="B1578" s="44"/>
    </row>
    <row r="1579" spans="1:2" x14ac:dyDescent="0.2">
      <c r="A1579" s="43" t="s">
        <v>612</v>
      </c>
      <c r="B1579" s="44">
        <v>4162</v>
      </c>
    </row>
    <row r="1580" spans="1:2" x14ac:dyDescent="0.2">
      <c r="A1580" s="121" t="s">
        <v>611</v>
      </c>
      <c r="B1580" s="117">
        <v>3857</v>
      </c>
    </row>
    <row r="1581" spans="1:2" x14ac:dyDescent="0.2">
      <c r="A1581" s="30"/>
      <c r="B1581" s="30"/>
    </row>
    <row r="1582" spans="1:2" s="30" customFormat="1" ht="58.5" customHeight="1" x14ac:dyDescent="0.2">
      <c r="A1582" s="336" t="s">
        <v>1217</v>
      </c>
      <c r="B1582" s="336"/>
    </row>
    <row r="1583" spans="1:2" x14ac:dyDescent="0.2">
      <c r="A1583" s="8" t="s">
        <v>1020</v>
      </c>
      <c r="B1583" s="30"/>
    </row>
    <row r="1584" spans="1:2" ht="12" customHeight="1" x14ac:dyDescent="0.2">
      <c r="A1584" s="30"/>
      <c r="B1584" s="30"/>
    </row>
    <row r="1585" spans="1:2" s="30" customFormat="1" ht="12" customHeight="1" x14ac:dyDescent="0.2"/>
    <row r="1586" spans="1:2" s="30" customFormat="1" ht="12" customHeight="1" x14ac:dyDescent="0.2"/>
    <row r="1587" spans="1:2" s="30" customFormat="1" ht="62.25" customHeight="1" x14ac:dyDescent="0.25">
      <c r="A1587" s="333" t="s">
        <v>1218</v>
      </c>
      <c r="B1587" s="321"/>
    </row>
    <row r="1588" spans="1:2" s="30" customFormat="1" x14ac:dyDescent="0.2">
      <c r="A1588" s="56"/>
      <c r="B1588" s="239">
        <v>1958</v>
      </c>
    </row>
    <row r="1589" spans="1:2" x14ac:dyDescent="0.2">
      <c r="A1589" s="211" t="s">
        <v>627</v>
      </c>
      <c r="B1589" s="80"/>
    </row>
    <row r="1590" spans="1:2" x14ac:dyDescent="0.2">
      <c r="A1590" s="209" t="s">
        <v>357</v>
      </c>
      <c r="B1590" s="80"/>
    </row>
    <row r="1591" spans="1:2" ht="14.25" x14ac:dyDescent="0.2">
      <c r="A1591" s="222" t="s">
        <v>1219</v>
      </c>
      <c r="B1591" s="30"/>
    </row>
    <row r="1592" spans="1:2" x14ac:dyDescent="0.2">
      <c r="A1592" s="100" t="s">
        <v>612</v>
      </c>
      <c r="B1592" s="71">
        <v>114</v>
      </c>
    </row>
    <row r="1593" spans="1:2" x14ac:dyDescent="0.2">
      <c r="A1593" s="100" t="s">
        <v>611</v>
      </c>
      <c r="B1593" s="71">
        <v>96</v>
      </c>
    </row>
    <row r="1594" spans="1:2" ht="14.25" x14ac:dyDescent="0.2">
      <c r="A1594" s="222" t="s">
        <v>1220</v>
      </c>
      <c r="B1594" s="71"/>
    </row>
    <row r="1595" spans="1:2" x14ac:dyDescent="0.2">
      <c r="A1595" s="100" t="s">
        <v>612</v>
      </c>
      <c r="B1595" s="71">
        <v>11925</v>
      </c>
    </row>
    <row r="1596" spans="1:2" x14ac:dyDescent="0.2">
      <c r="A1596" s="100" t="s">
        <v>611</v>
      </c>
      <c r="B1596" s="71">
        <v>10710</v>
      </c>
    </row>
    <row r="1597" spans="1:2" x14ac:dyDescent="0.2">
      <c r="A1597" s="114" t="s">
        <v>227</v>
      </c>
      <c r="B1597" s="71"/>
    </row>
    <row r="1598" spans="1:2" x14ac:dyDescent="0.2">
      <c r="A1598" s="100" t="s">
        <v>612</v>
      </c>
      <c r="B1598" s="71">
        <v>120755</v>
      </c>
    </row>
    <row r="1599" spans="1:2" x14ac:dyDescent="0.2">
      <c r="A1599" s="100" t="s">
        <v>611</v>
      </c>
      <c r="B1599" s="71">
        <v>119365</v>
      </c>
    </row>
    <row r="1600" spans="1:2" x14ac:dyDescent="0.2">
      <c r="A1600" s="210" t="s">
        <v>624</v>
      </c>
      <c r="B1600" s="71"/>
    </row>
    <row r="1601" spans="1:2" x14ac:dyDescent="0.2">
      <c r="A1601" s="114" t="s">
        <v>41</v>
      </c>
      <c r="B1601" s="71"/>
    </row>
    <row r="1602" spans="1:2" x14ac:dyDescent="0.2">
      <c r="A1602" s="100" t="s">
        <v>612</v>
      </c>
      <c r="B1602" s="71">
        <v>24</v>
      </c>
    </row>
    <row r="1603" spans="1:2" x14ac:dyDescent="0.2">
      <c r="A1603" s="100" t="s">
        <v>611</v>
      </c>
      <c r="B1603" s="71">
        <v>19</v>
      </c>
    </row>
    <row r="1604" spans="1:2" x14ac:dyDescent="0.2">
      <c r="A1604" s="114" t="s">
        <v>608</v>
      </c>
      <c r="B1604" s="71"/>
    </row>
    <row r="1605" spans="1:2" x14ac:dyDescent="0.2">
      <c r="A1605" s="100" t="s">
        <v>612</v>
      </c>
      <c r="B1605" s="71">
        <v>4808</v>
      </c>
    </row>
    <row r="1606" spans="1:2" x14ac:dyDescent="0.2">
      <c r="A1606" s="100" t="s">
        <v>611</v>
      </c>
      <c r="B1606" s="71">
        <v>4117</v>
      </c>
    </row>
    <row r="1607" spans="1:2" x14ac:dyDescent="0.2">
      <c r="A1607" s="114" t="s">
        <v>227</v>
      </c>
      <c r="B1607" s="80"/>
    </row>
    <row r="1608" spans="1:2" x14ac:dyDescent="0.2">
      <c r="A1608" s="115" t="s">
        <v>424</v>
      </c>
      <c r="B1608" s="80">
        <v>27607</v>
      </c>
    </row>
    <row r="1609" spans="1:2" x14ac:dyDescent="0.2">
      <c r="A1609" s="115" t="s">
        <v>425</v>
      </c>
      <c r="B1609" s="80">
        <v>26727</v>
      </c>
    </row>
    <row r="1610" spans="1:2" x14ac:dyDescent="0.2">
      <c r="A1610" s="210" t="s">
        <v>625</v>
      </c>
      <c r="B1610" s="64"/>
    </row>
    <row r="1611" spans="1:2" x14ac:dyDescent="0.2">
      <c r="A1611" s="114" t="s">
        <v>41</v>
      </c>
      <c r="B1611" s="64"/>
    </row>
    <row r="1612" spans="1:2" x14ac:dyDescent="0.2">
      <c r="A1612" s="100" t="s">
        <v>612</v>
      </c>
      <c r="B1612" s="80">
        <v>5</v>
      </c>
    </row>
    <row r="1613" spans="1:2" x14ac:dyDescent="0.2">
      <c r="A1613" s="100" t="s">
        <v>611</v>
      </c>
      <c r="B1613" s="80">
        <v>4</v>
      </c>
    </row>
    <row r="1614" spans="1:2" x14ac:dyDescent="0.2">
      <c r="A1614" s="114" t="s">
        <v>608</v>
      </c>
      <c r="B1614" s="80"/>
    </row>
    <row r="1615" spans="1:2" x14ac:dyDescent="0.2">
      <c r="A1615" s="100" t="s">
        <v>612</v>
      </c>
      <c r="B1615" s="80">
        <v>2257</v>
      </c>
    </row>
    <row r="1616" spans="1:2" x14ac:dyDescent="0.2">
      <c r="A1616" s="100" t="s">
        <v>611</v>
      </c>
      <c r="B1616" s="80">
        <v>2237</v>
      </c>
    </row>
    <row r="1617" spans="1:2" x14ac:dyDescent="0.2">
      <c r="A1617" s="114" t="s">
        <v>227</v>
      </c>
      <c r="B1617" s="80"/>
    </row>
    <row r="1618" spans="1:2" x14ac:dyDescent="0.2">
      <c r="A1618" s="100" t="s">
        <v>612</v>
      </c>
      <c r="B1618" s="80">
        <v>23277</v>
      </c>
    </row>
    <row r="1619" spans="1:2" x14ac:dyDescent="0.2">
      <c r="A1619" s="100" t="s">
        <v>611</v>
      </c>
      <c r="B1619" s="80">
        <v>23233</v>
      </c>
    </row>
    <row r="1620" spans="1:2" x14ac:dyDescent="0.2">
      <c r="A1620" s="210" t="s">
        <v>626</v>
      </c>
      <c r="B1620" s="80"/>
    </row>
    <row r="1621" spans="1:2" x14ac:dyDescent="0.2">
      <c r="A1621" s="114" t="s">
        <v>41</v>
      </c>
      <c r="B1621" s="80"/>
    </row>
    <row r="1622" spans="1:2" x14ac:dyDescent="0.2">
      <c r="A1622" s="100" t="s">
        <v>612</v>
      </c>
      <c r="B1622" s="80">
        <v>9</v>
      </c>
    </row>
    <row r="1623" spans="1:2" x14ac:dyDescent="0.2">
      <c r="A1623" s="100" t="s">
        <v>611</v>
      </c>
      <c r="B1623" s="80">
        <v>5</v>
      </c>
    </row>
    <row r="1624" spans="1:2" x14ac:dyDescent="0.2">
      <c r="A1624" s="114" t="s">
        <v>608</v>
      </c>
      <c r="B1624" s="116"/>
    </row>
    <row r="1625" spans="1:2" x14ac:dyDescent="0.2">
      <c r="A1625" s="100" t="s">
        <v>612</v>
      </c>
      <c r="B1625" s="116">
        <v>167</v>
      </c>
    </row>
    <row r="1626" spans="1:2" x14ac:dyDescent="0.2">
      <c r="A1626" s="100" t="s">
        <v>611</v>
      </c>
      <c r="B1626" s="116">
        <v>135</v>
      </c>
    </row>
    <row r="1627" spans="1:2" x14ac:dyDescent="0.2">
      <c r="A1627" s="114" t="s">
        <v>227</v>
      </c>
      <c r="B1627" s="80"/>
    </row>
    <row r="1628" spans="1:2" x14ac:dyDescent="0.2">
      <c r="A1628" s="100" t="s">
        <v>612</v>
      </c>
      <c r="B1628" s="116">
        <v>8566</v>
      </c>
    </row>
    <row r="1629" spans="1:2" x14ac:dyDescent="0.2">
      <c r="A1629" s="100" t="s">
        <v>611</v>
      </c>
      <c r="B1629" s="116">
        <v>8479</v>
      </c>
    </row>
    <row r="1630" spans="1:2" x14ac:dyDescent="0.2">
      <c r="A1630" s="210" t="s">
        <v>499</v>
      </c>
      <c r="B1630" s="80"/>
    </row>
    <row r="1631" spans="1:2" x14ac:dyDescent="0.2">
      <c r="A1631" s="114" t="s">
        <v>41</v>
      </c>
      <c r="B1631" s="80"/>
    </row>
    <row r="1632" spans="1:2" x14ac:dyDescent="0.2">
      <c r="A1632" s="100" t="s">
        <v>612</v>
      </c>
      <c r="B1632" s="80">
        <v>76</v>
      </c>
    </row>
    <row r="1633" spans="1:2" x14ac:dyDescent="0.2">
      <c r="A1633" s="100" t="s">
        <v>611</v>
      </c>
      <c r="B1633" s="103">
        <v>68</v>
      </c>
    </row>
    <row r="1634" spans="1:2" x14ac:dyDescent="0.2">
      <c r="A1634" s="114" t="s">
        <v>608</v>
      </c>
      <c r="B1634" s="103"/>
    </row>
    <row r="1635" spans="1:2" x14ac:dyDescent="0.2">
      <c r="A1635" s="100" t="s">
        <v>612</v>
      </c>
      <c r="B1635" s="66">
        <v>4693</v>
      </c>
    </row>
    <row r="1636" spans="1:2" x14ac:dyDescent="0.2">
      <c r="A1636" s="100" t="s">
        <v>611</v>
      </c>
      <c r="B1636" s="66">
        <v>4221</v>
      </c>
    </row>
    <row r="1637" spans="1:2" x14ac:dyDescent="0.2">
      <c r="A1637" s="114" t="s">
        <v>227</v>
      </c>
      <c r="B1637" s="30"/>
    </row>
    <row r="1638" spans="1:2" x14ac:dyDescent="0.2">
      <c r="A1638" s="100" t="s">
        <v>612</v>
      </c>
      <c r="B1638" s="66">
        <v>61305</v>
      </c>
    </row>
    <row r="1639" spans="1:2" x14ac:dyDescent="0.2">
      <c r="A1639" s="149" t="s">
        <v>611</v>
      </c>
      <c r="B1639" s="109">
        <v>60926</v>
      </c>
    </row>
    <row r="1640" spans="1:2" x14ac:dyDescent="0.2">
      <c r="A1640" s="30"/>
      <c r="B1640" s="30"/>
    </row>
    <row r="1641" spans="1:2" s="30" customFormat="1" ht="58.5" customHeight="1" x14ac:dyDescent="0.2">
      <c r="A1641" s="336" t="s">
        <v>1221</v>
      </c>
      <c r="B1641" s="336"/>
    </row>
    <row r="1642" spans="1:2" x14ac:dyDescent="0.2">
      <c r="A1642" s="8" t="s">
        <v>1020</v>
      </c>
      <c r="B1642" s="30"/>
    </row>
    <row r="1643" spans="1:2" s="30" customFormat="1" x14ac:dyDescent="0.2">
      <c r="A1643" s="8"/>
    </row>
    <row r="1645" spans="1:2" s="30" customFormat="1" x14ac:dyDescent="0.2">
      <c r="A1645" s="8"/>
    </row>
    <row r="1646" spans="1:2" s="30" customFormat="1" ht="48" customHeight="1" x14ac:dyDescent="0.25">
      <c r="A1646" s="335" t="s">
        <v>1222</v>
      </c>
      <c r="B1646" s="315"/>
    </row>
    <row r="1647" spans="1:2" s="30" customFormat="1" x14ac:dyDescent="0.2">
      <c r="A1647" s="56"/>
      <c r="B1647" s="239">
        <v>1958</v>
      </c>
    </row>
    <row r="1648" spans="1:2" x14ac:dyDescent="0.2">
      <c r="A1648" s="224" t="s">
        <v>1063</v>
      </c>
    </row>
    <row r="1649" spans="1:2" ht="14.25" x14ac:dyDescent="0.2">
      <c r="A1649" s="43" t="s">
        <v>1225</v>
      </c>
      <c r="B1649" s="30"/>
    </row>
    <row r="1650" spans="1:2" x14ac:dyDescent="0.2">
      <c r="A1650" s="100" t="s">
        <v>918</v>
      </c>
      <c r="B1650" s="66">
        <v>3173</v>
      </c>
    </row>
    <row r="1651" spans="1:2" x14ac:dyDescent="0.2">
      <c r="A1651" s="100" t="s">
        <v>919</v>
      </c>
      <c r="B1651" s="66">
        <v>939</v>
      </c>
    </row>
    <row r="1652" spans="1:2" x14ac:dyDescent="0.2">
      <c r="A1652" s="100" t="s">
        <v>920</v>
      </c>
      <c r="B1652" s="66">
        <v>129</v>
      </c>
    </row>
    <row r="1653" spans="1:2" x14ac:dyDescent="0.2">
      <c r="A1653" s="100" t="s">
        <v>921</v>
      </c>
      <c r="B1653" s="66">
        <v>7</v>
      </c>
    </row>
    <row r="1654" spans="1:2" x14ac:dyDescent="0.2">
      <c r="A1654" s="100" t="s">
        <v>922</v>
      </c>
      <c r="B1654" s="66">
        <v>7</v>
      </c>
    </row>
    <row r="1655" spans="1:2" x14ac:dyDescent="0.2">
      <c r="A1655" s="100" t="s">
        <v>923</v>
      </c>
      <c r="B1655" s="66">
        <v>978</v>
      </c>
    </row>
    <row r="1656" spans="1:2" x14ac:dyDescent="0.2">
      <c r="A1656" s="100" t="s">
        <v>385</v>
      </c>
      <c r="B1656" s="66">
        <v>4</v>
      </c>
    </row>
    <row r="1657" spans="1:2" x14ac:dyDescent="0.2">
      <c r="A1657" s="100" t="s">
        <v>386</v>
      </c>
      <c r="B1657" s="66">
        <v>145</v>
      </c>
    </row>
    <row r="1658" spans="1:2" x14ac:dyDescent="0.2">
      <c r="A1658" s="100" t="s">
        <v>924</v>
      </c>
      <c r="B1658" s="66">
        <v>16</v>
      </c>
    </row>
    <row r="1659" spans="1:2" x14ac:dyDescent="0.2">
      <c r="A1659" s="100" t="s">
        <v>393</v>
      </c>
      <c r="B1659" s="66">
        <v>40</v>
      </c>
    </row>
    <row r="1660" spans="1:2" x14ac:dyDescent="0.2">
      <c r="A1660" s="100" t="s">
        <v>925</v>
      </c>
      <c r="B1660" s="77" t="s">
        <v>36</v>
      </c>
    </row>
    <row r="1661" spans="1:2" x14ac:dyDescent="0.2">
      <c r="A1661" s="100" t="s">
        <v>926</v>
      </c>
      <c r="B1661" s="66">
        <v>9</v>
      </c>
    </row>
    <row r="1662" spans="1:2" x14ac:dyDescent="0.2">
      <c r="A1662" s="100" t="s">
        <v>389</v>
      </c>
      <c r="B1662" s="66">
        <v>8</v>
      </c>
    </row>
    <row r="1663" spans="1:2" x14ac:dyDescent="0.2">
      <c r="A1663" s="100" t="s">
        <v>927</v>
      </c>
      <c r="B1663" s="66">
        <v>369</v>
      </c>
    </row>
    <row r="1664" spans="1:2" x14ac:dyDescent="0.2">
      <c r="A1664" s="100" t="s">
        <v>928</v>
      </c>
      <c r="B1664" s="66">
        <v>1847</v>
      </c>
    </row>
    <row r="1665" spans="1:2" x14ac:dyDescent="0.2">
      <c r="A1665" s="100" t="s">
        <v>929</v>
      </c>
      <c r="B1665" s="66">
        <v>2754</v>
      </c>
    </row>
    <row r="1666" spans="1:2" x14ac:dyDescent="0.2">
      <c r="A1666" s="100" t="s">
        <v>930</v>
      </c>
      <c r="B1666" s="66">
        <v>4108</v>
      </c>
    </row>
    <row r="1667" spans="1:2" x14ac:dyDescent="0.2">
      <c r="A1667" s="100" t="s">
        <v>931</v>
      </c>
      <c r="B1667" s="66">
        <v>269</v>
      </c>
    </row>
    <row r="1668" spans="1:2" x14ac:dyDescent="0.2">
      <c r="A1668" s="100" t="s">
        <v>932</v>
      </c>
      <c r="B1668" s="66">
        <v>319</v>
      </c>
    </row>
    <row r="1669" spans="1:2" x14ac:dyDescent="0.2">
      <c r="A1669" s="84" t="s">
        <v>933</v>
      </c>
      <c r="B1669" s="66">
        <v>222</v>
      </c>
    </row>
    <row r="1670" spans="1:2" x14ac:dyDescent="0.2">
      <c r="A1670" s="84" t="s">
        <v>934</v>
      </c>
      <c r="B1670" s="66">
        <v>90</v>
      </c>
    </row>
    <row r="1671" spans="1:2" x14ac:dyDescent="0.2">
      <c r="A1671" s="84" t="s">
        <v>935</v>
      </c>
      <c r="B1671" s="66">
        <v>294</v>
      </c>
    </row>
    <row r="1672" spans="1:2" x14ac:dyDescent="0.2">
      <c r="A1672" s="84" t="s">
        <v>936</v>
      </c>
      <c r="B1672" s="66">
        <v>173</v>
      </c>
    </row>
    <row r="1673" spans="1:2" x14ac:dyDescent="0.2">
      <c r="A1673" s="84" t="s">
        <v>937</v>
      </c>
      <c r="B1673" s="66">
        <v>282</v>
      </c>
    </row>
    <row r="1674" spans="1:2" x14ac:dyDescent="0.2">
      <c r="A1674" s="84" t="s">
        <v>938</v>
      </c>
      <c r="B1674" s="66">
        <v>3112</v>
      </c>
    </row>
    <row r="1675" spans="1:2" x14ac:dyDescent="0.2">
      <c r="A1675" s="84" t="s">
        <v>939</v>
      </c>
      <c r="B1675" s="66">
        <v>1372</v>
      </c>
    </row>
    <row r="1676" spans="1:2" x14ac:dyDescent="0.2">
      <c r="A1676" s="84" t="s">
        <v>940</v>
      </c>
      <c r="B1676" s="66">
        <v>135</v>
      </c>
    </row>
    <row r="1677" spans="1:2" x14ac:dyDescent="0.2">
      <c r="A1677" s="84" t="s">
        <v>941</v>
      </c>
      <c r="B1677" s="66">
        <v>954</v>
      </c>
    </row>
    <row r="1678" spans="1:2" x14ac:dyDescent="0.2">
      <c r="A1678" s="84" t="s">
        <v>942</v>
      </c>
      <c r="B1678" s="66">
        <v>226</v>
      </c>
    </row>
    <row r="1679" spans="1:2" x14ac:dyDescent="0.2">
      <c r="A1679" s="84" t="s">
        <v>943</v>
      </c>
      <c r="B1679" s="66">
        <v>98</v>
      </c>
    </row>
    <row r="1680" spans="1:2" x14ac:dyDescent="0.2">
      <c r="A1680" s="84" t="s">
        <v>944</v>
      </c>
      <c r="B1680" s="29">
        <v>1094</v>
      </c>
    </row>
    <row r="1681" spans="1:2" x14ac:dyDescent="0.2">
      <c r="A1681" s="84" t="s">
        <v>945</v>
      </c>
      <c r="B1681" s="66">
        <v>24</v>
      </c>
    </row>
    <row r="1682" spans="1:2" x14ac:dyDescent="0.2">
      <c r="A1682" s="84" t="s">
        <v>946</v>
      </c>
      <c r="B1682" s="66">
        <v>2607</v>
      </c>
    </row>
    <row r="1683" spans="1:2" x14ac:dyDescent="0.2">
      <c r="A1683" s="84" t="s">
        <v>947</v>
      </c>
      <c r="B1683" s="66">
        <v>181</v>
      </c>
    </row>
    <row r="1684" spans="1:2" x14ac:dyDescent="0.2">
      <c r="A1684" s="84" t="s">
        <v>948</v>
      </c>
      <c r="B1684" s="29">
        <v>377</v>
      </c>
    </row>
    <row r="1685" spans="1:2" x14ac:dyDescent="0.2">
      <c r="A1685" s="84" t="s">
        <v>949</v>
      </c>
      <c r="B1685" s="66">
        <v>434</v>
      </c>
    </row>
    <row r="1686" spans="1:2" x14ac:dyDescent="0.2">
      <c r="A1686" s="84" t="s">
        <v>950</v>
      </c>
      <c r="B1686" s="66">
        <v>6</v>
      </c>
    </row>
    <row r="1687" spans="1:2" x14ac:dyDescent="0.2">
      <c r="A1687" s="84" t="s">
        <v>951</v>
      </c>
      <c r="B1687" s="66">
        <v>1632</v>
      </c>
    </row>
    <row r="1688" spans="1:2" x14ac:dyDescent="0.2">
      <c r="A1688" s="84" t="s">
        <v>952</v>
      </c>
      <c r="B1688" s="66">
        <v>2694</v>
      </c>
    </row>
    <row r="1689" spans="1:2" x14ac:dyDescent="0.2">
      <c r="A1689" s="84" t="s">
        <v>953</v>
      </c>
      <c r="B1689" s="66">
        <v>8507</v>
      </c>
    </row>
    <row r="1690" spans="1:2" x14ac:dyDescent="0.2">
      <c r="A1690" s="84" t="s">
        <v>954</v>
      </c>
      <c r="B1690" s="66">
        <v>5197</v>
      </c>
    </row>
    <row r="1691" spans="1:2" x14ac:dyDescent="0.2">
      <c r="A1691" s="84" t="s">
        <v>955</v>
      </c>
      <c r="B1691" s="66">
        <v>368</v>
      </c>
    </row>
    <row r="1692" spans="1:2" x14ac:dyDescent="0.2">
      <c r="A1692" s="84" t="s">
        <v>956</v>
      </c>
      <c r="B1692" s="66">
        <v>1249</v>
      </c>
    </row>
    <row r="1693" spans="1:2" x14ac:dyDescent="0.2">
      <c r="A1693" s="84" t="s">
        <v>957</v>
      </c>
      <c r="B1693" s="66">
        <v>2036</v>
      </c>
    </row>
    <row r="1694" spans="1:2" x14ac:dyDescent="0.2">
      <c r="A1694" s="84" t="s">
        <v>958</v>
      </c>
      <c r="B1694" s="29">
        <v>369</v>
      </c>
    </row>
    <row r="1695" spans="1:2" x14ac:dyDescent="0.2">
      <c r="A1695" s="84" t="s">
        <v>959</v>
      </c>
      <c r="B1695" s="66">
        <v>1761</v>
      </c>
    </row>
    <row r="1696" spans="1:2" x14ac:dyDescent="0.2">
      <c r="A1696" s="84" t="s">
        <v>960</v>
      </c>
      <c r="B1696" s="66">
        <v>5964</v>
      </c>
    </row>
    <row r="1697" spans="1:2" x14ac:dyDescent="0.2">
      <c r="A1697" s="84" t="s">
        <v>961</v>
      </c>
      <c r="B1697" s="66">
        <v>27072</v>
      </c>
    </row>
    <row r="1698" spans="1:2" x14ac:dyDescent="0.2">
      <c r="A1698" s="84" t="s">
        <v>962</v>
      </c>
      <c r="B1698" s="66">
        <v>6293</v>
      </c>
    </row>
    <row r="1699" spans="1:2" x14ac:dyDescent="0.2">
      <c r="A1699" s="84" t="s">
        <v>963</v>
      </c>
      <c r="B1699" s="66">
        <v>813</v>
      </c>
    </row>
    <row r="1700" spans="1:2" x14ac:dyDescent="0.2">
      <c r="A1700" s="84" t="s">
        <v>964</v>
      </c>
      <c r="B1700" s="66">
        <v>1537</v>
      </c>
    </row>
    <row r="1701" spans="1:2" x14ac:dyDescent="0.2">
      <c r="A1701" s="84" t="s">
        <v>1047</v>
      </c>
      <c r="B1701" s="66">
        <v>932</v>
      </c>
    </row>
    <row r="1702" spans="1:2" x14ac:dyDescent="0.2">
      <c r="A1702" s="84" t="s">
        <v>965</v>
      </c>
      <c r="B1702" s="66">
        <v>1988</v>
      </c>
    </row>
    <row r="1703" spans="1:2" x14ac:dyDescent="0.2">
      <c r="A1703" s="84" t="s">
        <v>966</v>
      </c>
      <c r="B1703" s="66">
        <v>1624</v>
      </c>
    </row>
    <row r="1704" spans="1:2" x14ac:dyDescent="0.2">
      <c r="A1704" s="84" t="s">
        <v>967</v>
      </c>
      <c r="B1704" s="66">
        <v>10685</v>
      </c>
    </row>
    <row r="1705" spans="1:2" x14ac:dyDescent="0.2">
      <c r="A1705" s="84" t="s">
        <v>968</v>
      </c>
      <c r="B1705" s="66">
        <v>2324</v>
      </c>
    </row>
    <row r="1706" spans="1:2" x14ac:dyDescent="0.2">
      <c r="A1706" s="84" t="s">
        <v>969</v>
      </c>
      <c r="B1706" s="66">
        <v>8802</v>
      </c>
    </row>
    <row r="1707" spans="1:2" x14ac:dyDescent="0.2">
      <c r="A1707" s="84" t="s">
        <v>970</v>
      </c>
      <c r="B1707" s="66">
        <v>364</v>
      </c>
    </row>
    <row r="1708" spans="1:2" x14ac:dyDescent="0.2">
      <c r="A1708" s="84" t="s">
        <v>971</v>
      </c>
      <c r="B1708" s="66">
        <f>SUM(B1650:B1707)</f>
        <v>119013</v>
      </c>
    </row>
    <row r="1709" spans="1:2" x14ac:dyDescent="0.2">
      <c r="A1709" s="222" t="s">
        <v>972</v>
      </c>
      <c r="B1709" s="66"/>
    </row>
    <row r="1710" spans="1:2" x14ac:dyDescent="0.2">
      <c r="A1710" s="223" t="s">
        <v>973</v>
      </c>
      <c r="B1710" s="66">
        <v>508</v>
      </c>
    </row>
    <row r="1711" spans="1:2" x14ac:dyDescent="0.2">
      <c r="A1711" s="223" t="s">
        <v>974</v>
      </c>
      <c r="B1711" s="66">
        <v>1234</v>
      </c>
    </row>
    <row r="1712" spans="1:2" x14ac:dyDescent="0.2">
      <c r="A1712" s="140" t="s">
        <v>975</v>
      </c>
      <c r="B1712" s="109">
        <f>SUM(B1708:B1711)</f>
        <v>120755</v>
      </c>
    </row>
    <row r="1713" spans="1:2" x14ac:dyDescent="0.2">
      <c r="A1713" s="30"/>
      <c r="B1713" s="30"/>
    </row>
    <row r="1714" spans="1:2" s="30" customFormat="1" x14ac:dyDescent="0.2">
      <c r="A1714" s="69" t="s">
        <v>1223</v>
      </c>
    </row>
    <row r="1715" spans="1:2" s="30" customFormat="1" x14ac:dyDescent="0.2">
      <c r="A1715" s="240" t="s">
        <v>1020</v>
      </c>
    </row>
    <row r="1716" spans="1:2" s="30" customFormat="1" x14ac:dyDescent="0.2">
      <c r="A1716" s="240"/>
    </row>
    <row r="1717" spans="1:2" s="30" customFormat="1" x14ac:dyDescent="0.2">
      <c r="A1717" s="240"/>
    </row>
    <row r="1718" spans="1:2" s="30" customFormat="1" x14ac:dyDescent="0.2">
      <c r="A1718" s="240"/>
    </row>
    <row r="1719" spans="1:2" s="30" customFormat="1" ht="49.5" customHeight="1" x14ac:dyDescent="0.25">
      <c r="A1719" s="314" t="s">
        <v>1224</v>
      </c>
      <c r="B1719" s="315"/>
    </row>
    <row r="1720" spans="1:2" x14ac:dyDescent="0.2">
      <c r="A1720" s="34"/>
      <c r="B1720" s="233">
        <v>1958</v>
      </c>
    </row>
    <row r="1721" spans="1:2" s="30" customFormat="1" x14ac:dyDescent="0.2">
      <c r="A1721" s="292" t="s">
        <v>1064</v>
      </c>
      <c r="B1721" s="293"/>
    </row>
    <row r="1722" spans="1:2" ht="14.25" x14ac:dyDescent="0.2">
      <c r="A1722" s="43" t="s">
        <v>1225</v>
      </c>
      <c r="B1722" s="30"/>
    </row>
    <row r="1723" spans="1:2" x14ac:dyDescent="0.2">
      <c r="A1723" s="100" t="s">
        <v>918</v>
      </c>
      <c r="B1723" s="66">
        <v>2274</v>
      </c>
    </row>
    <row r="1724" spans="1:2" x14ac:dyDescent="0.2">
      <c r="A1724" s="100" t="s">
        <v>919</v>
      </c>
      <c r="B1724" s="66">
        <v>939</v>
      </c>
    </row>
    <row r="1725" spans="1:2" x14ac:dyDescent="0.2">
      <c r="A1725" s="100" t="s">
        <v>920</v>
      </c>
      <c r="B1725" s="66">
        <v>128</v>
      </c>
    </row>
    <row r="1726" spans="1:2" x14ac:dyDescent="0.2">
      <c r="A1726" s="100" t="s">
        <v>921</v>
      </c>
      <c r="B1726" s="66">
        <v>7</v>
      </c>
    </row>
    <row r="1727" spans="1:2" x14ac:dyDescent="0.2">
      <c r="A1727" s="100" t="s">
        <v>922</v>
      </c>
      <c r="B1727" s="66">
        <v>7</v>
      </c>
    </row>
    <row r="1728" spans="1:2" x14ac:dyDescent="0.2">
      <c r="A1728" s="100" t="s">
        <v>923</v>
      </c>
      <c r="B1728" s="66">
        <v>977</v>
      </c>
    </row>
    <row r="1729" spans="1:2" x14ac:dyDescent="0.2">
      <c r="A1729" s="100" t="s">
        <v>385</v>
      </c>
      <c r="B1729" s="66">
        <v>4</v>
      </c>
    </row>
    <row r="1730" spans="1:2" x14ac:dyDescent="0.2">
      <c r="A1730" s="100" t="s">
        <v>386</v>
      </c>
      <c r="B1730" s="66">
        <v>145</v>
      </c>
    </row>
    <row r="1731" spans="1:2" x14ac:dyDescent="0.2">
      <c r="A1731" s="100" t="s">
        <v>924</v>
      </c>
      <c r="B1731" s="66">
        <v>16</v>
      </c>
    </row>
    <row r="1732" spans="1:2" x14ac:dyDescent="0.2">
      <c r="A1732" s="100" t="s">
        <v>393</v>
      </c>
      <c r="B1732" s="66">
        <v>39</v>
      </c>
    </row>
    <row r="1733" spans="1:2" x14ac:dyDescent="0.2">
      <c r="A1733" s="100" t="s">
        <v>925</v>
      </c>
      <c r="B1733" s="77" t="s">
        <v>36</v>
      </c>
    </row>
    <row r="1734" spans="1:2" x14ac:dyDescent="0.2">
      <c r="A1734" s="100" t="s">
        <v>926</v>
      </c>
      <c r="B1734" s="66">
        <v>9</v>
      </c>
    </row>
    <row r="1735" spans="1:2" x14ac:dyDescent="0.2">
      <c r="A1735" s="100" t="s">
        <v>389</v>
      </c>
      <c r="B1735" s="66">
        <v>8</v>
      </c>
    </row>
    <row r="1736" spans="1:2" x14ac:dyDescent="0.2">
      <c r="A1736" s="100" t="s">
        <v>927</v>
      </c>
      <c r="B1736" s="66">
        <v>369</v>
      </c>
    </row>
    <row r="1737" spans="1:2" x14ac:dyDescent="0.2">
      <c r="A1737" s="100" t="s">
        <v>928</v>
      </c>
      <c r="B1737" s="66">
        <v>1844</v>
      </c>
    </row>
    <row r="1738" spans="1:2" x14ac:dyDescent="0.2">
      <c r="A1738" s="100" t="s">
        <v>929</v>
      </c>
      <c r="B1738" s="66">
        <v>2749</v>
      </c>
    </row>
    <row r="1739" spans="1:2" x14ac:dyDescent="0.2">
      <c r="A1739" s="100" t="s">
        <v>930</v>
      </c>
      <c r="B1739" s="66">
        <v>4108</v>
      </c>
    </row>
    <row r="1740" spans="1:2" x14ac:dyDescent="0.2">
      <c r="A1740" s="100" t="s">
        <v>931</v>
      </c>
      <c r="B1740" s="66">
        <v>266</v>
      </c>
    </row>
    <row r="1741" spans="1:2" x14ac:dyDescent="0.2">
      <c r="A1741" s="100" t="s">
        <v>932</v>
      </c>
      <c r="B1741" s="66">
        <v>319</v>
      </c>
    </row>
    <row r="1742" spans="1:2" x14ac:dyDescent="0.2">
      <c r="A1742" s="84" t="s">
        <v>933</v>
      </c>
      <c r="B1742" s="66">
        <v>222</v>
      </c>
    </row>
    <row r="1743" spans="1:2" x14ac:dyDescent="0.2">
      <c r="A1743" s="84" t="s">
        <v>934</v>
      </c>
      <c r="B1743" s="66">
        <v>90</v>
      </c>
    </row>
    <row r="1744" spans="1:2" x14ac:dyDescent="0.2">
      <c r="A1744" s="84" t="s">
        <v>935</v>
      </c>
      <c r="B1744" s="66">
        <v>292</v>
      </c>
    </row>
    <row r="1745" spans="1:2" x14ac:dyDescent="0.2">
      <c r="A1745" s="84" t="s">
        <v>936</v>
      </c>
      <c r="B1745" s="66">
        <v>172</v>
      </c>
    </row>
    <row r="1746" spans="1:2" x14ac:dyDescent="0.2">
      <c r="A1746" s="84" t="s">
        <v>937</v>
      </c>
      <c r="B1746" s="66">
        <v>278</v>
      </c>
    </row>
    <row r="1747" spans="1:2" x14ac:dyDescent="0.2">
      <c r="A1747" s="84" t="s">
        <v>938</v>
      </c>
      <c r="B1747" s="66">
        <v>3108</v>
      </c>
    </row>
    <row r="1748" spans="1:2" x14ac:dyDescent="0.2">
      <c r="A1748" s="84" t="s">
        <v>939</v>
      </c>
      <c r="B1748" s="66">
        <v>1367</v>
      </c>
    </row>
    <row r="1749" spans="1:2" x14ac:dyDescent="0.2">
      <c r="A1749" s="84" t="s">
        <v>940</v>
      </c>
      <c r="B1749" s="66">
        <v>135</v>
      </c>
    </row>
    <row r="1750" spans="1:2" x14ac:dyDescent="0.2">
      <c r="A1750" s="84" t="s">
        <v>941</v>
      </c>
      <c r="B1750" s="66">
        <v>954</v>
      </c>
    </row>
    <row r="1751" spans="1:2" x14ac:dyDescent="0.2">
      <c r="A1751" s="84" t="s">
        <v>942</v>
      </c>
      <c r="B1751" s="66">
        <v>224</v>
      </c>
    </row>
    <row r="1752" spans="1:2" x14ac:dyDescent="0.2">
      <c r="A1752" s="84" t="s">
        <v>943</v>
      </c>
      <c r="B1752" s="66">
        <v>97</v>
      </c>
    </row>
    <row r="1753" spans="1:2" x14ac:dyDescent="0.2">
      <c r="A1753" s="84" t="s">
        <v>944</v>
      </c>
      <c r="B1753" s="29">
        <v>1092</v>
      </c>
    </row>
    <row r="1754" spans="1:2" x14ac:dyDescent="0.2">
      <c r="A1754" s="84" t="s">
        <v>945</v>
      </c>
      <c r="B1754" s="66">
        <v>23</v>
      </c>
    </row>
    <row r="1755" spans="1:2" x14ac:dyDescent="0.2">
      <c r="A1755" s="84" t="s">
        <v>946</v>
      </c>
      <c r="B1755" s="66">
        <v>2575</v>
      </c>
    </row>
    <row r="1756" spans="1:2" x14ac:dyDescent="0.2">
      <c r="A1756" s="84" t="s">
        <v>947</v>
      </c>
      <c r="B1756" s="66">
        <v>130</v>
      </c>
    </row>
    <row r="1757" spans="1:2" x14ac:dyDescent="0.2">
      <c r="A1757" s="84" t="s">
        <v>948</v>
      </c>
      <c r="B1757" s="29">
        <v>368</v>
      </c>
    </row>
    <row r="1758" spans="1:2" x14ac:dyDescent="0.2">
      <c r="A1758" s="84" t="s">
        <v>949</v>
      </c>
      <c r="B1758" s="66">
        <v>419</v>
      </c>
    </row>
    <row r="1759" spans="1:2" x14ac:dyDescent="0.2">
      <c r="A1759" s="84" t="s">
        <v>950</v>
      </c>
      <c r="B1759" s="66">
        <v>6</v>
      </c>
    </row>
    <row r="1760" spans="1:2" x14ac:dyDescent="0.2">
      <c r="A1760" s="84" t="s">
        <v>951</v>
      </c>
      <c r="B1760" s="66">
        <v>1629</v>
      </c>
    </row>
    <row r="1761" spans="1:2" x14ac:dyDescent="0.2">
      <c r="A1761" s="84" t="s">
        <v>952</v>
      </c>
      <c r="B1761" s="66">
        <v>2661</v>
      </c>
    </row>
    <row r="1762" spans="1:2" x14ac:dyDescent="0.2">
      <c r="A1762" s="84" t="s">
        <v>953</v>
      </c>
      <c r="B1762" s="66">
        <v>8504</v>
      </c>
    </row>
    <row r="1763" spans="1:2" x14ac:dyDescent="0.2">
      <c r="A1763" s="84" t="s">
        <v>954</v>
      </c>
      <c r="B1763" s="66">
        <v>5194</v>
      </c>
    </row>
    <row r="1764" spans="1:2" x14ac:dyDescent="0.2">
      <c r="A1764" s="84" t="s">
        <v>955</v>
      </c>
      <c r="B1764" s="66">
        <v>342</v>
      </c>
    </row>
    <row r="1765" spans="1:2" x14ac:dyDescent="0.2">
      <c r="A1765" s="84" t="s">
        <v>956</v>
      </c>
      <c r="B1765" s="66">
        <v>1249</v>
      </c>
    </row>
    <row r="1766" spans="1:2" x14ac:dyDescent="0.2">
      <c r="A1766" s="84" t="s">
        <v>957</v>
      </c>
      <c r="B1766" s="66">
        <v>2028</v>
      </c>
    </row>
    <row r="1767" spans="1:2" x14ac:dyDescent="0.2">
      <c r="A1767" s="84" t="s">
        <v>958</v>
      </c>
      <c r="B1767" s="29">
        <v>367</v>
      </c>
    </row>
    <row r="1768" spans="1:2" x14ac:dyDescent="0.2">
      <c r="A1768" s="84" t="s">
        <v>959</v>
      </c>
      <c r="B1768" s="66">
        <v>1761</v>
      </c>
    </row>
    <row r="1769" spans="1:2" x14ac:dyDescent="0.2">
      <c r="A1769" s="84" t="s">
        <v>960</v>
      </c>
      <c r="B1769" s="66">
        <v>5956</v>
      </c>
    </row>
    <row r="1770" spans="1:2" x14ac:dyDescent="0.2">
      <c r="A1770" s="84" t="s">
        <v>961</v>
      </c>
      <c r="B1770" s="66">
        <v>26951</v>
      </c>
    </row>
    <row r="1771" spans="1:2" x14ac:dyDescent="0.2">
      <c r="A1771" s="84" t="s">
        <v>962</v>
      </c>
      <c r="B1771" s="66">
        <v>6276</v>
      </c>
    </row>
    <row r="1772" spans="1:2" x14ac:dyDescent="0.2">
      <c r="A1772" s="84" t="s">
        <v>963</v>
      </c>
      <c r="B1772" s="66">
        <v>805</v>
      </c>
    </row>
    <row r="1773" spans="1:2" x14ac:dyDescent="0.2">
      <c r="A1773" s="84" t="s">
        <v>964</v>
      </c>
      <c r="B1773" s="66">
        <v>1536</v>
      </c>
    </row>
    <row r="1774" spans="1:2" x14ac:dyDescent="0.2">
      <c r="A1774" s="84" t="s">
        <v>1047</v>
      </c>
      <c r="B1774" s="66">
        <v>901</v>
      </c>
    </row>
    <row r="1775" spans="1:2" x14ac:dyDescent="0.2">
      <c r="A1775" s="84" t="s">
        <v>965</v>
      </c>
      <c r="B1775" s="66">
        <v>1987</v>
      </c>
    </row>
    <row r="1776" spans="1:2" x14ac:dyDescent="0.2">
      <c r="A1776" s="84" t="s">
        <v>966</v>
      </c>
      <c r="B1776" s="66">
        <v>1624</v>
      </c>
    </row>
    <row r="1777" spans="1:2" x14ac:dyDescent="0.2">
      <c r="A1777" s="84" t="s">
        <v>967</v>
      </c>
      <c r="B1777" s="66">
        <v>10618</v>
      </c>
    </row>
    <row r="1778" spans="1:2" x14ac:dyDescent="0.2">
      <c r="A1778" s="84" t="s">
        <v>968</v>
      </c>
      <c r="B1778" s="66">
        <v>2322</v>
      </c>
    </row>
    <row r="1779" spans="1:2" x14ac:dyDescent="0.2">
      <c r="A1779" s="84" t="s">
        <v>969</v>
      </c>
      <c r="B1779" s="66">
        <v>8790</v>
      </c>
    </row>
    <row r="1780" spans="1:2" x14ac:dyDescent="0.2">
      <c r="A1780" s="84" t="s">
        <v>970</v>
      </c>
      <c r="B1780" s="66">
        <v>362</v>
      </c>
    </row>
    <row r="1781" spans="1:2" x14ac:dyDescent="0.2">
      <c r="A1781" s="84" t="s">
        <v>971</v>
      </c>
      <c r="B1781" s="66">
        <f>SUM(B1723:B1780)</f>
        <v>117623</v>
      </c>
    </row>
    <row r="1782" spans="1:2" x14ac:dyDescent="0.2">
      <c r="A1782" s="222" t="s">
        <v>972</v>
      </c>
      <c r="B1782" s="66"/>
    </row>
    <row r="1783" spans="1:2" x14ac:dyDescent="0.2">
      <c r="A1783" s="223" t="s">
        <v>973</v>
      </c>
      <c r="B1783" s="66">
        <v>508</v>
      </c>
    </row>
    <row r="1784" spans="1:2" x14ac:dyDescent="0.2">
      <c r="A1784" s="223" t="s">
        <v>974</v>
      </c>
      <c r="B1784" s="66">
        <v>1234</v>
      </c>
    </row>
    <row r="1785" spans="1:2" x14ac:dyDescent="0.2">
      <c r="A1785" s="140" t="s">
        <v>975</v>
      </c>
      <c r="B1785" s="109">
        <f>SUM(B1781:B1784)</f>
        <v>119365</v>
      </c>
    </row>
    <row r="1786" spans="1:2" x14ac:dyDescent="0.2">
      <c r="A1786" s="30"/>
      <c r="B1786" s="30"/>
    </row>
    <row r="1787" spans="1:2" s="30" customFormat="1" x14ac:dyDescent="0.2">
      <c r="A1787" s="69" t="s">
        <v>1223</v>
      </c>
    </row>
    <row r="1788" spans="1:2" x14ac:dyDescent="0.2">
      <c r="A1788" s="8" t="s">
        <v>1020</v>
      </c>
      <c r="B1788" s="30"/>
    </row>
    <row r="1789" spans="1:2" s="30" customFormat="1" x14ac:dyDescent="0.2">
      <c r="A1789" s="8"/>
    </row>
    <row r="1790" spans="1:2" s="30" customFormat="1" x14ac:dyDescent="0.2">
      <c r="A1790" s="8"/>
    </row>
    <row r="1791" spans="1:2" s="30" customFormat="1" x14ac:dyDescent="0.2">
      <c r="A1791" s="8"/>
    </row>
    <row r="1792" spans="1:2" s="30" customFormat="1" ht="66.75" customHeight="1" x14ac:dyDescent="0.25">
      <c r="A1792" s="333" t="s">
        <v>1226</v>
      </c>
      <c r="B1792" s="321"/>
    </row>
    <row r="1793" spans="1:2" x14ac:dyDescent="0.2">
      <c r="A1793" s="56"/>
      <c r="B1793" s="239">
        <v>1958</v>
      </c>
    </row>
    <row r="1794" spans="1:2" x14ac:dyDescent="0.2">
      <c r="A1794" s="30" t="s">
        <v>1227</v>
      </c>
      <c r="B1794" s="30"/>
    </row>
    <row r="1795" spans="1:2" x14ac:dyDescent="0.2">
      <c r="A1795" s="84" t="s">
        <v>434</v>
      </c>
      <c r="B1795" s="66" t="e">
        <f>B1799+B1802+B1805+#REF!+B1808+B1811+B1814+B1817+B1820+B1823+B1826+B1829+B1832+B1835</f>
        <v>#REF!</v>
      </c>
    </row>
    <row r="1796" spans="1:2" x14ac:dyDescent="0.2">
      <c r="A1796" s="84" t="s">
        <v>976</v>
      </c>
      <c r="B1796" s="66">
        <f>B1800+B1803+B1806+B1809+B1812+B1815+B1818+B1821+B1824+B1827+B1830+B1833+B1836</f>
        <v>11474</v>
      </c>
    </row>
    <row r="1797" spans="1:2" x14ac:dyDescent="0.2">
      <c r="A1797" s="30" t="s">
        <v>977</v>
      </c>
      <c r="B1797" s="66"/>
    </row>
    <row r="1798" spans="1:2" x14ac:dyDescent="0.2">
      <c r="A1798" s="82" t="s">
        <v>978</v>
      </c>
      <c r="B1798" s="66"/>
    </row>
    <row r="1799" spans="1:2" x14ac:dyDescent="0.2">
      <c r="A1799" s="84" t="s">
        <v>434</v>
      </c>
      <c r="B1799" s="77">
        <v>1581</v>
      </c>
    </row>
    <row r="1800" spans="1:2" x14ac:dyDescent="0.2">
      <c r="A1800" s="84" t="s">
        <v>976</v>
      </c>
      <c r="B1800" s="77">
        <v>1578</v>
      </c>
    </row>
    <row r="1801" spans="1:2" x14ac:dyDescent="0.2">
      <c r="A1801" s="82" t="s">
        <v>979</v>
      </c>
      <c r="B1801" s="66"/>
    </row>
    <row r="1802" spans="1:2" x14ac:dyDescent="0.2">
      <c r="A1802" s="84" t="s">
        <v>434</v>
      </c>
      <c r="B1802" s="66">
        <v>150</v>
      </c>
    </row>
    <row r="1803" spans="1:2" x14ac:dyDescent="0.2">
      <c r="A1803" s="84" t="s">
        <v>976</v>
      </c>
      <c r="B1803" s="66">
        <v>150</v>
      </c>
    </row>
    <row r="1804" spans="1:2" x14ac:dyDescent="0.2">
      <c r="A1804" s="82" t="s">
        <v>980</v>
      </c>
      <c r="B1804" s="66"/>
    </row>
    <row r="1805" spans="1:2" x14ac:dyDescent="0.2">
      <c r="A1805" s="84" t="s">
        <v>434</v>
      </c>
      <c r="B1805" s="66">
        <v>130</v>
      </c>
    </row>
    <row r="1806" spans="1:2" x14ac:dyDescent="0.2">
      <c r="A1806" s="84" t="s">
        <v>976</v>
      </c>
      <c r="B1806" s="66">
        <v>120</v>
      </c>
    </row>
    <row r="1807" spans="1:2" x14ac:dyDescent="0.2">
      <c r="A1807" s="82" t="s">
        <v>981</v>
      </c>
      <c r="B1807" s="66"/>
    </row>
    <row r="1808" spans="1:2" x14ac:dyDescent="0.2">
      <c r="A1808" s="84" t="s">
        <v>434</v>
      </c>
      <c r="B1808" s="66">
        <v>3778</v>
      </c>
    </row>
    <row r="1809" spans="1:2" x14ac:dyDescent="0.2">
      <c r="A1809" s="84" t="s">
        <v>976</v>
      </c>
      <c r="B1809" s="66">
        <v>3778</v>
      </c>
    </row>
    <row r="1810" spans="1:2" x14ac:dyDescent="0.2">
      <c r="A1810" s="82" t="s">
        <v>982</v>
      </c>
      <c r="B1810" s="66"/>
    </row>
    <row r="1811" spans="1:2" x14ac:dyDescent="0.2">
      <c r="A1811" s="84" t="s">
        <v>434</v>
      </c>
      <c r="B1811" s="66">
        <v>29</v>
      </c>
    </row>
    <row r="1812" spans="1:2" x14ac:dyDescent="0.2">
      <c r="A1812" s="84" t="s">
        <v>976</v>
      </c>
      <c r="B1812" s="66">
        <v>29</v>
      </c>
    </row>
    <row r="1813" spans="1:2" x14ac:dyDescent="0.2">
      <c r="A1813" s="82" t="s">
        <v>983</v>
      </c>
      <c r="B1813" s="66"/>
    </row>
    <row r="1814" spans="1:2" x14ac:dyDescent="0.2">
      <c r="A1814" s="84" t="s">
        <v>434</v>
      </c>
      <c r="B1814" s="66">
        <v>48</v>
      </c>
    </row>
    <row r="1815" spans="1:2" x14ac:dyDescent="0.2">
      <c r="A1815" s="84" t="s">
        <v>976</v>
      </c>
      <c r="B1815" s="66">
        <v>48</v>
      </c>
    </row>
    <row r="1816" spans="1:2" x14ac:dyDescent="0.2">
      <c r="A1816" s="82" t="s">
        <v>984</v>
      </c>
      <c r="B1816" s="66"/>
    </row>
    <row r="1817" spans="1:2" x14ac:dyDescent="0.2">
      <c r="A1817" s="84" t="s">
        <v>434</v>
      </c>
      <c r="B1817" s="66">
        <v>340</v>
      </c>
    </row>
    <row r="1818" spans="1:2" x14ac:dyDescent="0.2">
      <c r="A1818" s="84" t="s">
        <v>976</v>
      </c>
      <c r="B1818" s="66">
        <v>339</v>
      </c>
    </row>
    <row r="1819" spans="1:2" x14ac:dyDescent="0.2">
      <c r="A1819" s="82" t="s">
        <v>985</v>
      </c>
      <c r="B1819" s="66"/>
    </row>
    <row r="1820" spans="1:2" x14ac:dyDescent="0.2">
      <c r="A1820" s="84" t="s">
        <v>434</v>
      </c>
      <c r="B1820" s="66">
        <v>40</v>
      </c>
    </row>
    <row r="1821" spans="1:2" x14ac:dyDescent="0.2">
      <c r="A1821" s="84" t="s">
        <v>976</v>
      </c>
      <c r="B1821" s="66">
        <v>40</v>
      </c>
    </row>
    <row r="1822" spans="1:2" x14ac:dyDescent="0.2">
      <c r="A1822" s="82" t="s">
        <v>986</v>
      </c>
      <c r="B1822" s="66"/>
    </row>
    <row r="1823" spans="1:2" x14ac:dyDescent="0.2">
      <c r="A1823" s="84" t="s">
        <v>434</v>
      </c>
      <c r="B1823" s="77">
        <v>3</v>
      </c>
    </row>
    <row r="1824" spans="1:2" x14ac:dyDescent="0.2">
      <c r="A1824" s="84" t="s">
        <v>976</v>
      </c>
      <c r="B1824" s="77">
        <v>3</v>
      </c>
    </row>
    <row r="1825" spans="1:2" x14ac:dyDescent="0.2">
      <c r="A1825" s="82" t="s">
        <v>987</v>
      </c>
      <c r="B1825" s="66"/>
    </row>
    <row r="1826" spans="1:2" x14ac:dyDescent="0.2">
      <c r="A1826" s="84" t="s">
        <v>434</v>
      </c>
      <c r="B1826" s="66">
        <v>5027</v>
      </c>
    </row>
    <row r="1827" spans="1:2" x14ac:dyDescent="0.2">
      <c r="A1827" s="84" t="s">
        <v>976</v>
      </c>
      <c r="B1827" s="66">
        <v>5027</v>
      </c>
    </row>
    <row r="1828" spans="1:2" x14ac:dyDescent="0.2">
      <c r="A1828" s="82" t="s">
        <v>988</v>
      </c>
      <c r="B1828" s="66"/>
    </row>
    <row r="1829" spans="1:2" x14ac:dyDescent="0.2">
      <c r="A1829" s="84" t="s">
        <v>434</v>
      </c>
      <c r="B1829" s="66">
        <v>9</v>
      </c>
    </row>
    <row r="1830" spans="1:2" x14ac:dyDescent="0.2">
      <c r="A1830" s="84" t="s">
        <v>976</v>
      </c>
      <c r="B1830" s="66">
        <v>9</v>
      </c>
    </row>
    <row r="1831" spans="1:2" x14ac:dyDescent="0.2">
      <c r="A1831" s="82" t="s">
        <v>989</v>
      </c>
      <c r="B1831" s="66"/>
    </row>
    <row r="1832" spans="1:2" x14ac:dyDescent="0.2">
      <c r="A1832" s="84" t="s">
        <v>434</v>
      </c>
      <c r="B1832" s="66">
        <v>354</v>
      </c>
    </row>
    <row r="1833" spans="1:2" x14ac:dyDescent="0.2">
      <c r="A1833" s="84" t="s">
        <v>976</v>
      </c>
      <c r="B1833" s="66">
        <v>352</v>
      </c>
    </row>
    <row r="1834" spans="1:2" x14ac:dyDescent="0.2">
      <c r="A1834" s="82" t="s">
        <v>990</v>
      </c>
      <c r="B1834" s="66"/>
    </row>
    <row r="1835" spans="1:2" x14ac:dyDescent="0.2">
      <c r="A1835" s="84" t="s">
        <v>434</v>
      </c>
      <c r="B1835" s="66">
        <v>1</v>
      </c>
    </row>
    <row r="1836" spans="1:2" x14ac:dyDescent="0.2">
      <c r="A1836" s="140" t="s">
        <v>976</v>
      </c>
      <c r="B1836" s="109">
        <v>1</v>
      </c>
    </row>
    <row r="1837" spans="1:2" s="30" customFormat="1" x14ac:dyDescent="0.2">
      <c r="A1837" s="208"/>
      <c r="B1837" s="80"/>
    </row>
    <row r="1838" spans="1:2" s="30" customFormat="1" x14ac:dyDescent="0.2">
      <c r="A1838" s="240" t="s">
        <v>1020</v>
      </c>
      <c r="B1838" s="80"/>
    </row>
    <row r="1839" spans="1:2" s="30" customFormat="1" x14ac:dyDescent="0.2">
      <c r="A1839" s="240"/>
      <c r="B1839" s="80"/>
    </row>
    <row r="1840" spans="1:2" s="30" customFormat="1" x14ac:dyDescent="0.2">
      <c r="A1840" s="240"/>
      <c r="B1840" s="80"/>
    </row>
    <row r="1841" spans="1:2" s="30" customFormat="1" x14ac:dyDescent="0.2">
      <c r="A1841" s="240"/>
      <c r="B1841" s="80"/>
    </row>
    <row r="1842" spans="1:2" s="30" customFormat="1" ht="66" customHeight="1" x14ac:dyDescent="0.25">
      <c r="A1842" s="314" t="s">
        <v>1226</v>
      </c>
      <c r="B1842" s="315"/>
    </row>
    <row r="1843" spans="1:2" x14ac:dyDescent="0.2">
      <c r="A1843" s="34"/>
      <c r="B1843" s="233">
        <v>1958</v>
      </c>
    </row>
    <row r="1844" spans="1:2" x14ac:dyDescent="0.2">
      <c r="A1844" s="30" t="s">
        <v>1227</v>
      </c>
      <c r="B1844" s="66"/>
    </row>
    <row r="1845" spans="1:2" x14ac:dyDescent="0.2">
      <c r="A1845" s="84" t="s">
        <v>434</v>
      </c>
      <c r="B1845" s="66">
        <f>B1849+B1852+B1855+B1858+B1861+B1864+B1867+B1870+B1873+B1876+B1879+B1882+B1885</f>
        <v>11490</v>
      </c>
    </row>
    <row r="1846" spans="1:2" x14ac:dyDescent="0.2">
      <c r="A1846" s="84" t="s">
        <v>976</v>
      </c>
      <c r="B1846" s="66">
        <f>B1850+B1853+B1856+B1859+B1862+B1865+B1868+B1871+B1874+B1877+B1880+B1883+B1886</f>
        <v>11474</v>
      </c>
    </row>
    <row r="1847" spans="1:2" x14ac:dyDescent="0.2">
      <c r="A1847" s="30" t="s">
        <v>991</v>
      </c>
      <c r="B1847" s="66"/>
    </row>
    <row r="1848" spans="1:2" x14ac:dyDescent="0.2">
      <c r="A1848" s="82" t="s">
        <v>992</v>
      </c>
      <c r="B1848" s="66"/>
    </row>
    <row r="1849" spans="1:2" x14ac:dyDescent="0.2">
      <c r="A1849" s="84" t="s">
        <v>434</v>
      </c>
      <c r="B1849" s="66">
        <v>202</v>
      </c>
    </row>
    <row r="1850" spans="1:2" x14ac:dyDescent="0.2">
      <c r="A1850" s="84" t="s">
        <v>976</v>
      </c>
      <c r="B1850" s="66">
        <v>202</v>
      </c>
    </row>
    <row r="1851" spans="1:2" x14ac:dyDescent="0.2">
      <c r="A1851" s="82" t="s">
        <v>993</v>
      </c>
      <c r="B1851" s="66"/>
    </row>
    <row r="1852" spans="1:2" x14ac:dyDescent="0.2">
      <c r="A1852" s="84" t="s">
        <v>434</v>
      </c>
      <c r="B1852" s="77">
        <v>266</v>
      </c>
    </row>
    <row r="1853" spans="1:2" x14ac:dyDescent="0.2">
      <c r="A1853" s="84" t="s">
        <v>976</v>
      </c>
      <c r="B1853" s="77">
        <v>261</v>
      </c>
    </row>
    <row r="1854" spans="1:2" x14ac:dyDescent="0.2">
      <c r="A1854" s="82" t="s">
        <v>994</v>
      </c>
      <c r="B1854" s="66"/>
    </row>
    <row r="1855" spans="1:2" x14ac:dyDescent="0.2">
      <c r="A1855" s="84" t="s">
        <v>434</v>
      </c>
      <c r="B1855" s="77">
        <v>3990</v>
      </c>
    </row>
    <row r="1856" spans="1:2" x14ac:dyDescent="0.2">
      <c r="A1856" s="84" t="s">
        <v>976</v>
      </c>
      <c r="B1856" s="77">
        <v>3990</v>
      </c>
    </row>
    <row r="1857" spans="1:2" x14ac:dyDescent="0.2">
      <c r="A1857" s="82" t="s">
        <v>995</v>
      </c>
      <c r="B1857" s="66"/>
    </row>
    <row r="1858" spans="1:2" x14ac:dyDescent="0.2">
      <c r="A1858" s="84" t="s">
        <v>434</v>
      </c>
      <c r="B1858" s="66">
        <v>310</v>
      </c>
    </row>
    <row r="1859" spans="1:2" x14ac:dyDescent="0.2">
      <c r="A1859" s="84" t="s">
        <v>976</v>
      </c>
      <c r="B1859" s="66">
        <v>310</v>
      </c>
    </row>
    <row r="1860" spans="1:2" x14ac:dyDescent="0.2">
      <c r="A1860" s="82" t="s">
        <v>996</v>
      </c>
      <c r="B1860" s="66"/>
    </row>
    <row r="1861" spans="1:2" x14ac:dyDescent="0.2">
      <c r="A1861" s="84" t="s">
        <v>434</v>
      </c>
      <c r="B1861" s="66">
        <v>167</v>
      </c>
    </row>
    <row r="1862" spans="1:2" x14ac:dyDescent="0.2">
      <c r="A1862" s="84" t="s">
        <v>976</v>
      </c>
      <c r="B1862" s="66">
        <v>167</v>
      </c>
    </row>
    <row r="1863" spans="1:2" x14ac:dyDescent="0.2">
      <c r="A1863" s="82" t="s">
        <v>997</v>
      </c>
      <c r="B1863" s="66"/>
    </row>
    <row r="1864" spans="1:2" x14ac:dyDescent="0.2">
      <c r="A1864" s="84" t="s">
        <v>434</v>
      </c>
      <c r="B1864" s="66">
        <v>1135</v>
      </c>
    </row>
    <row r="1865" spans="1:2" x14ac:dyDescent="0.2">
      <c r="A1865" s="84" t="s">
        <v>976</v>
      </c>
      <c r="B1865" s="66">
        <v>1134</v>
      </c>
    </row>
    <row r="1866" spans="1:2" x14ac:dyDescent="0.2">
      <c r="A1866" s="82" t="s">
        <v>998</v>
      </c>
      <c r="B1866" s="66"/>
    </row>
    <row r="1867" spans="1:2" x14ac:dyDescent="0.2">
      <c r="A1867" s="84" t="s">
        <v>434</v>
      </c>
      <c r="B1867" s="66">
        <v>41</v>
      </c>
    </row>
    <row r="1868" spans="1:2" x14ac:dyDescent="0.2">
      <c r="A1868" s="84" t="s">
        <v>976</v>
      </c>
      <c r="B1868" s="66">
        <v>40</v>
      </c>
    </row>
    <row r="1869" spans="1:2" x14ac:dyDescent="0.2">
      <c r="A1869" s="82" t="s">
        <v>999</v>
      </c>
      <c r="B1869" s="66"/>
    </row>
    <row r="1870" spans="1:2" x14ac:dyDescent="0.2">
      <c r="A1870" s="84" t="s">
        <v>434</v>
      </c>
      <c r="B1870" s="66">
        <v>2498</v>
      </c>
    </row>
    <row r="1871" spans="1:2" x14ac:dyDescent="0.2">
      <c r="A1871" s="84" t="s">
        <v>976</v>
      </c>
      <c r="B1871" s="66">
        <v>2498</v>
      </c>
    </row>
    <row r="1872" spans="1:2" x14ac:dyDescent="0.2">
      <c r="A1872" s="82" t="s">
        <v>1000</v>
      </c>
      <c r="B1872" s="66"/>
    </row>
    <row r="1873" spans="1:2" x14ac:dyDescent="0.2">
      <c r="A1873" s="84" t="s">
        <v>434</v>
      </c>
      <c r="B1873" s="66">
        <v>1157</v>
      </c>
    </row>
    <row r="1874" spans="1:2" x14ac:dyDescent="0.2">
      <c r="A1874" s="84" t="s">
        <v>976</v>
      </c>
      <c r="B1874" s="66">
        <v>1157</v>
      </c>
    </row>
    <row r="1875" spans="1:2" x14ac:dyDescent="0.2">
      <c r="A1875" s="82" t="s">
        <v>1001</v>
      </c>
      <c r="B1875" s="66"/>
    </row>
    <row r="1876" spans="1:2" x14ac:dyDescent="0.2">
      <c r="A1876" s="84" t="s">
        <v>434</v>
      </c>
      <c r="B1876" s="66">
        <v>330</v>
      </c>
    </row>
    <row r="1877" spans="1:2" x14ac:dyDescent="0.2">
      <c r="A1877" s="84" t="s">
        <v>976</v>
      </c>
      <c r="B1877" s="66">
        <v>330</v>
      </c>
    </row>
    <row r="1878" spans="1:2" x14ac:dyDescent="0.2">
      <c r="A1878" s="82" t="s">
        <v>1002</v>
      </c>
      <c r="B1878" s="66"/>
    </row>
    <row r="1879" spans="1:2" x14ac:dyDescent="0.2">
      <c r="A1879" s="84" t="s">
        <v>434</v>
      </c>
      <c r="B1879" s="66">
        <v>440</v>
      </c>
    </row>
    <row r="1880" spans="1:2" x14ac:dyDescent="0.2">
      <c r="A1880" s="84" t="s">
        <v>976</v>
      </c>
      <c r="B1880" s="66">
        <v>440</v>
      </c>
    </row>
    <row r="1881" spans="1:2" x14ac:dyDescent="0.2">
      <c r="A1881" s="82" t="s">
        <v>1003</v>
      </c>
      <c r="B1881" s="66"/>
    </row>
    <row r="1882" spans="1:2" x14ac:dyDescent="0.2">
      <c r="A1882" s="84" t="s">
        <v>434</v>
      </c>
      <c r="B1882" s="66">
        <v>132</v>
      </c>
    </row>
    <row r="1883" spans="1:2" x14ac:dyDescent="0.2">
      <c r="A1883" s="84" t="s">
        <v>976</v>
      </c>
      <c r="B1883" s="66">
        <v>132</v>
      </c>
    </row>
    <row r="1884" spans="1:2" x14ac:dyDescent="0.2">
      <c r="A1884" s="82" t="s">
        <v>1004</v>
      </c>
      <c r="B1884" s="66"/>
    </row>
    <row r="1885" spans="1:2" x14ac:dyDescent="0.2">
      <c r="A1885" s="84" t="s">
        <v>434</v>
      </c>
      <c r="B1885" s="66">
        <v>822</v>
      </c>
    </row>
    <row r="1886" spans="1:2" x14ac:dyDescent="0.2">
      <c r="A1886" s="140" t="s">
        <v>976</v>
      </c>
      <c r="B1886" s="109">
        <v>813</v>
      </c>
    </row>
    <row r="1887" spans="1:2" x14ac:dyDescent="0.2">
      <c r="A1887" s="30"/>
      <c r="B1887" s="66"/>
    </row>
    <row r="1888" spans="1:2" x14ac:dyDescent="0.2">
      <c r="A1888" s="8" t="s">
        <v>1020</v>
      </c>
      <c r="B1888" s="66"/>
    </row>
    <row r="1889" spans="1:2" s="30" customFormat="1" x14ac:dyDescent="0.2">
      <c r="A1889" s="8"/>
      <c r="B1889" s="66"/>
    </row>
    <row r="1890" spans="1:2" s="30" customFormat="1" x14ac:dyDescent="0.2">
      <c r="A1890" s="8"/>
      <c r="B1890" s="66"/>
    </row>
    <row r="1891" spans="1:2" s="30" customFormat="1" x14ac:dyDescent="0.2">
      <c r="A1891" s="8"/>
      <c r="B1891" s="66"/>
    </row>
    <row r="1892" spans="1:2" s="30" customFormat="1" ht="65.25" customHeight="1" x14ac:dyDescent="0.25">
      <c r="A1892" s="333" t="s">
        <v>1228</v>
      </c>
      <c r="B1892" s="315"/>
    </row>
    <row r="1893" spans="1:2" x14ac:dyDescent="0.2">
      <c r="A1893" s="56"/>
      <c r="B1893" s="239">
        <v>1958</v>
      </c>
    </row>
    <row r="1894" spans="1:2" x14ac:dyDescent="0.2">
      <c r="A1894" s="30" t="s">
        <v>628</v>
      </c>
      <c r="B1894" s="66"/>
    </row>
    <row r="1895" spans="1:2" x14ac:dyDescent="0.2">
      <c r="A1895" s="84" t="s">
        <v>434</v>
      </c>
      <c r="B1895" s="66">
        <f>B1898+B1901+B1904</f>
        <v>120755</v>
      </c>
    </row>
    <row r="1896" spans="1:2" x14ac:dyDescent="0.2">
      <c r="A1896" s="84" t="s">
        <v>976</v>
      </c>
      <c r="B1896" s="66"/>
    </row>
    <row r="1897" spans="1:2" x14ac:dyDescent="0.2">
      <c r="A1897" s="30" t="s">
        <v>1005</v>
      </c>
      <c r="B1897" s="66">
        <f>B1899+B1902+B1905</f>
        <v>119365</v>
      </c>
    </row>
    <row r="1898" spans="1:2" x14ac:dyDescent="0.2">
      <c r="A1898" s="84" t="s">
        <v>434</v>
      </c>
      <c r="B1898" s="66">
        <v>92185</v>
      </c>
    </row>
    <row r="1899" spans="1:2" x14ac:dyDescent="0.2">
      <c r="A1899" s="84" t="s">
        <v>976</v>
      </c>
      <c r="B1899" s="66">
        <v>91421</v>
      </c>
    </row>
    <row r="1900" spans="1:2" x14ac:dyDescent="0.2">
      <c r="A1900" s="30" t="s">
        <v>1006</v>
      </c>
      <c r="B1900" s="66"/>
    </row>
    <row r="1901" spans="1:2" x14ac:dyDescent="0.2">
      <c r="A1901" s="84" t="s">
        <v>434</v>
      </c>
      <c r="B1901" s="66">
        <v>28424</v>
      </c>
    </row>
    <row r="1902" spans="1:2" x14ac:dyDescent="0.2">
      <c r="A1902" s="84" t="s">
        <v>976</v>
      </c>
      <c r="B1902" s="66">
        <v>27799</v>
      </c>
    </row>
    <row r="1903" spans="1:2" x14ac:dyDescent="0.2">
      <c r="A1903" s="225" t="s">
        <v>1007</v>
      </c>
      <c r="B1903" s="30"/>
    </row>
    <row r="1904" spans="1:2" x14ac:dyDescent="0.2">
      <c r="A1904" s="84" t="s">
        <v>434</v>
      </c>
      <c r="B1904" s="66">
        <v>146</v>
      </c>
    </row>
    <row r="1905" spans="1:2" x14ac:dyDescent="0.2">
      <c r="A1905" s="140" t="s">
        <v>976</v>
      </c>
      <c r="B1905" s="109">
        <v>145</v>
      </c>
    </row>
    <row r="1906" spans="1:2" x14ac:dyDescent="0.2">
      <c r="A1906" s="30"/>
      <c r="B1906" s="30"/>
    </row>
    <row r="1907" spans="1:2" x14ac:dyDescent="0.2">
      <c r="A1907" s="8" t="s">
        <v>1020</v>
      </c>
    </row>
  </sheetData>
  <mergeCells count="31">
    <mergeCell ref="A350:B350"/>
    <mergeCell ref="A394:B394"/>
    <mergeCell ref="A395:B395"/>
    <mergeCell ref="A861:B861"/>
    <mergeCell ref="A1582:B1582"/>
    <mergeCell ref="A1293:B1293"/>
    <mergeCell ref="A1311:B1311"/>
    <mergeCell ref="A1361:B1361"/>
    <mergeCell ref="A1362:B1362"/>
    <mergeCell ref="A1254:B1254"/>
    <mergeCell ref="A25:B25"/>
    <mergeCell ref="A1646:B1646"/>
    <mergeCell ref="A1719:B1719"/>
    <mergeCell ref="A509:B509"/>
    <mergeCell ref="A1479:B1479"/>
    <mergeCell ref="A1435:B1435"/>
    <mergeCell ref="A1520:B1520"/>
    <mergeCell ref="A1641:B1641"/>
    <mergeCell ref="A1430:B1430"/>
    <mergeCell ref="A1476:B1476"/>
    <mergeCell ref="A1477:B1477"/>
    <mergeCell ref="A333:B333"/>
    <mergeCell ref="A554:B554"/>
    <mergeCell ref="A757:B757"/>
    <mergeCell ref="A778:B778"/>
    <mergeCell ref="A893:B893"/>
    <mergeCell ref="A1892:B1892"/>
    <mergeCell ref="A1429:B1429"/>
    <mergeCell ref="A1792:B1792"/>
    <mergeCell ref="A1842:B1842"/>
    <mergeCell ref="A1587:B1587"/>
  </mergeCells>
  <pageMargins left="0.7" right="0.7" top="0.75" bottom="0.75" header="0.3" footer="0.3"/>
  <pageSetup paperSize="9" orientation="portrait" r:id="rId1"/>
  <ignoredErrors>
    <ignoredError sqref="B792" formulaRange="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2D88C-F253-4486-B75B-739647260487}">
  <sheetPr codeName="Hoja10"/>
  <dimension ref="A1:B1891"/>
  <sheetViews>
    <sheetView workbookViewId="0">
      <selection activeCell="F22" sqref="F22"/>
    </sheetView>
  </sheetViews>
  <sheetFormatPr baseColWidth="10" defaultRowHeight="12.75" x14ac:dyDescent="0.2"/>
  <cols>
    <col min="1" max="1" width="93.7109375" customWidth="1"/>
  </cols>
  <sheetData>
    <row r="1" spans="1:2" s="30" customFormat="1" ht="18" customHeight="1" x14ac:dyDescent="0.2">
      <c r="A1" s="43"/>
    </row>
    <row r="2" spans="1:2" s="30" customFormat="1" ht="18" customHeight="1" x14ac:dyDescent="0.2">
      <c r="A2" s="43"/>
    </row>
    <row r="3" spans="1:2" s="30" customFormat="1" ht="18" customHeight="1" x14ac:dyDescent="0.2">
      <c r="A3" s="43"/>
    </row>
    <row r="4" spans="1:2" s="30" customFormat="1" ht="18" customHeight="1" x14ac:dyDescent="0.2">
      <c r="A4" s="43"/>
    </row>
    <row r="5" spans="1:2" s="30" customFormat="1" ht="18" customHeight="1" x14ac:dyDescent="0.2">
      <c r="A5" s="38" t="s">
        <v>118</v>
      </c>
    </row>
    <row r="6" spans="1:2" s="30" customFormat="1" ht="18" customHeight="1" x14ac:dyDescent="0.2">
      <c r="A6" s="38" t="s">
        <v>311</v>
      </c>
    </row>
    <row r="7" spans="1:2" s="30" customFormat="1" ht="18" customHeight="1" x14ac:dyDescent="0.2">
      <c r="A7" s="6"/>
    </row>
    <row r="8" spans="1:2" s="30" customFormat="1" ht="18" customHeight="1" thickBot="1" x14ac:dyDescent="0.3">
      <c r="A8" s="39" t="s">
        <v>119</v>
      </c>
      <c r="B8" s="340"/>
    </row>
    <row r="9" spans="1:2" s="30" customFormat="1" ht="18" customHeight="1" x14ac:dyDescent="0.25">
      <c r="A9" s="72"/>
    </row>
    <row r="10" spans="1:2" s="30" customFormat="1" ht="18" customHeight="1" x14ac:dyDescent="0.2"/>
    <row r="11" spans="1:2" s="30" customFormat="1" ht="15.75" customHeight="1" x14ac:dyDescent="0.25">
      <c r="A11" s="46" t="s">
        <v>1269</v>
      </c>
    </row>
    <row r="12" spans="1:2" s="30" customFormat="1" x14ac:dyDescent="0.2">
      <c r="A12" s="45"/>
      <c r="B12" s="239">
        <v>1960</v>
      </c>
    </row>
    <row r="13" spans="1:2" x14ac:dyDescent="0.2">
      <c r="A13" s="118" t="s">
        <v>321</v>
      </c>
      <c r="B13" s="44">
        <v>4980</v>
      </c>
    </row>
    <row r="14" spans="1:2" x14ac:dyDescent="0.2">
      <c r="A14" s="118" t="s">
        <v>187</v>
      </c>
      <c r="B14" s="10">
        <v>351</v>
      </c>
    </row>
    <row r="15" spans="1:2" x14ac:dyDescent="0.2">
      <c r="A15" s="118" t="s">
        <v>553</v>
      </c>
      <c r="B15" s="10">
        <v>1153</v>
      </c>
    </row>
    <row r="16" spans="1:2" x14ac:dyDescent="0.2">
      <c r="A16" s="118" t="s">
        <v>435</v>
      </c>
      <c r="B16" s="10">
        <v>526</v>
      </c>
    </row>
    <row r="17" spans="1:2" x14ac:dyDescent="0.2">
      <c r="A17" s="118" t="s">
        <v>188</v>
      </c>
      <c r="B17" s="10">
        <v>3249</v>
      </c>
    </row>
    <row r="18" spans="1:2" x14ac:dyDescent="0.2">
      <c r="A18" s="118" t="s">
        <v>189</v>
      </c>
      <c r="B18" s="10">
        <v>557</v>
      </c>
    </row>
    <row r="19" spans="1:2" x14ac:dyDescent="0.2">
      <c r="A19" s="145" t="s">
        <v>357</v>
      </c>
      <c r="B19" s="122">
        <f>SUM(B13:B18)</f>
        <v>10816</v>
      </c>
    </row>
    <row r="20" spans="1:2" x14ac:dyDescent="0.2">
      <c r="A20" s="30"/>
      <c r="B20" s="30"/>
    </row>
    <row r="21" spans="1:2" x14ac:dyDescent="0.2">
      <c r="A21" s="8" t="s">
        <v>1052</v>
      </c>
      <c r="B21" s="30"/>
    </row>
    <row r="22" spans="1:2" s="30" customFormat="1" x14ac:dyDescent="0.2">
      <c r="A22" s="8"/>
    </row>
    <row r="23" spans="1:2" s="30" customFormat="1" x14ac:dyDescent="0.2">
      <c r="A23" s="8"/>
    </row>
    <row r="25" spans="1:2" s="30" customFormat="1" ht="50.25" customHeight="1" x14ac:dyDescent="0.2">
      <c r="A25" s="328" t="s">
        <v>1165</v>
      </c>
      <c r="B25" s="329"/>
    </row>
    <row r="26" spans="1:2" s="30" customFormat="1" x14ac:dyDescent="0.2">
      <c r="A26" s="45"/>
      <c r="B26" s="239">
        <v>1960</v>
      </c>
    </row>
    <row r="27" spans="1:2" x14ac:dyDescent="0.2">
      <c r="A27" s="81" t="s">
        <v>1166</v>
      </c>
      <c r="B27" s="44"/>
    </row>
    <row r="28" spans="1:2" x14ac:dyDescent="0.2">
      <c r="A28" s="118" t="s">
        <v>568</v>
      </c>
      <c r="B28" s="44"/>
    </row>
    <row r="29" spans="1:2" x14ac:dyDescent="0.2">
      <c r="A29" s="100" t="s">
        <v>335</v>
      </c>
      <c r="B29" s="44">
        <f>B33+B38+B42</f>
        <v>6684</v>
      </c>
    </row>
    <row r="30" spans="1:2" x14ac:dyDescent="0.2">
      <c r="A30" s="100" t="s">
        <v>355</v>
      </c>
      <c r="B30" s="10">
        <f>B34+B39+B43</f>
        <v>68</v>
      </c>
    </row>
    <row r="31" spans="1:2" x14ac:dyDescent="0.2">
      <c r="A31" s="100" t="s">
        <v>357</v>
      </c>
      <c r="B31" s="10"/>
    </row>
    <row r="32" spans="1:2" x14ac:dyDescent="0.2">
      <c r="A32" s="118" t="s">
        <v>569</v>
      </c>
      <c r="B32" s="10"/>
    </row>
    <row r="33" spans="1:2" x14ac:dyDescent="0.2">
      <c r="A33" s="43" t="s">
        <v>172</v>
      </c>
      <c r="B33" s="10">
        <v>3152</v>
      </c>
    </row>
    <row r="34" spans="1:2" x14ac:dyDescent="0.2">
      <c r="A34" s="119" t="s">
        <v>335</v>
      </c>
      <c r="B34" s="44">
        <v>27</v>
      </c>
    </row>
    <row r="35" spans="1:2" x14ac:dyDescent="0.2">
      <c r="A35" s="43" t="s">
        <v>186</v>
      </c>
      <c r="B35" s="10">
        <f>SUM(B33:B34)</f>
        <v>3179</v>
      </c>
    </row>
    <row r="36" spans="1:2" x14ac:dyDescent="0.2">
      <c r="A36" s="119" t="s">
        <v>357</v>
      </c>
      <c r="B36" s="10"/>
    </row>
    <row r="37" spans="1:2" x14ac:dyDescent="0.2">
      <c r="A37" s="43" t="s">
        <v>186</v>
      </c>
      <c r="B37" s="10"/>
    </row>
    <row r="38" spans="1:2" x14ac:dyDescent="0.2">
      <c r="A38" s="119" t="s">
        <v>335</v>
      </c>
      <c r="B38" s="10">
        <v>190</v>
      </c>
    </row>
    <row r="39" spans="1:2" x14ac:dyDescent="0.2">
      <c r="A39" s="119" t="s">
        <v>355</v>
      </c>
      <c r="B39" s="27">
        <v>7</v>
      </c>
    </row>
    <row r="40" spans="1:2" x14ac:dyDescent="0.2">
      <c r="A40" s="119" t="s">
        <v>357</v>
      </c>
      <c r="B40" s="10">
        <f>SUM(B38:B39)</f>
        <v>197</v>
      </c>
    </row>
    <row r="41" spans="1:2" x14ac:dyDescent="0.2">
      <c r="A41" s="118" t="s">
        <v>434</v>
      </c>
      <c r="B41" s="10"/>
    </row>
    <row r="42" spans="1:2" x14ac:dyDescent="0.2">
      <c r="A42" s="119" t="s">
        <v>335</v>
      </c>
      <c r="B42" s="10">
        <v>3342</v>
      </c>
    </row>
    <row r="43" spans="1:2" x14ac:dyDescent="0.2">
      <c r="A43" s="119" t="s">
        <v>355</v>
      </c>
      <c r="B43" s="10">
        <v>34</v>
      </c>
    </row>
    <row r="44" spans="1:2" x14ac:dyDescent="0.2">
      <c r="A44" s="119" t="s">
        <v>357</v>
      </c>
      <c r="B44" s="10">
        <f>SUM(B42:B43)</f>
        <v>3376</v>
      </c>
    </row>
    <row r="45" spans="1:2" x14ac:dyDescent="0.2">
      <c r="A45" s="118" t="s">
        <v>570</v>
      </c>
      <c r="B45" s="10"/>
    </row>
    <row r="46" spans="1:2" x14ac:dyDescent="0.2">
      <c r="A46" s="43" t="s">
        <v>172</v>
      </c>
      <c r="B46" s="10"/>
    </row>
    <row r="47" spans="1:2" x14ac:dyDescent="0.2">
      <c r="A47" s="119" t="s">
        <v>335</v>
      </c>
      <c r="B47" s="10">
        <v>1541</v>
      </c>
    </row>
    <row r="48" spans="1:2" x14ac:dyDescent="0.2">
      <c r="A48" s="119" t="s">
        <v>355</v>
      </c>
      <c r="B48" s="10">
        <v>40</v>
      </c>
    </row>
    <row r="49" spans="1:2" x14ac:dyDescent="0.2">
      <c r="A49" s="119" t="s">
        <v>357</v>
      </c>
      <c r="B49" s="10">
        <f>SUM(B47:B48)</f>
        <v>1581</v>
      </c>
    </row>
    <row r="50" spans="1:2" x14ac:dyDescent="0.2">
      <c r="A50" s="43" t="s">
        <v>186</v>
      </c>
      <c r="B50" s="10"/>
    </row>
    <row r="51" spans="1:2" x14ac:dyDescent="0.2">
      <c r="A51" s="119" t="s">
        <v>335</v>
      </c>
      <c r="B51" s="10">
        <v>21</v>
      </c>
    </row>
    <row r="52" spans="1:2" x14ac:dyDescent="0.2">
      <c r="A52" s="119" t="s">
        <v>355</v>
      </c>
      <c r="B52" s="10">
        <v>2</v>
      </c>
    </row>
    <row r="53" spans="1:2" x14ac:dyDescent="0.2">
      <c r="A53" s="118" t="s">
        <v>4</v>
      </c>
      <c r="B53" s="10">
        <f>SUM(B51:B52)</f>
        <v>23</v>
      </c>
    </row>
    <row r="54" spans="1:2" x14ac:dyDescent="0.2">
      <c r="A54" s="118" t="s">
        <v>434</v>
      </c>
      <c r="B54" s="91"/>
    </row>
    <row r="55" spans="1:2" x14ac:dyDescent="0.2">
      <c r="A55" s="119" t="s">
        <v>335</v>
      </c>
      <c r="B55" s="91">
        <f>B47+B51</f>
        <v>1562</v>
      </c>
    </row>
    <row r="56" spans="1:2" x14ac:dyDescent="0.2">
      <c r="A56" s="119" t="s">
        <v>355</v>
      </c>
      <c r="B56" s="91">
        <f>B48+B52</f>
        <v>42</v>
      </c>
    </row>
    <row r="57" spans="1:2" x14ac:dyDescent="0.2">
      <c r="A57" s="206" t="s">
        <v>357</v>
      </c>
      <c r="B57" s="91">
        <f>SUM(B55:B56)</f>
        <v>1604</v>
      </c>
    </row>
    <row r="58" spans="1:2" x14ac:dyDescent="0.2">
      <c r="A58" s="58"/>
      <c r="B58" s="58"/>
    </row>
    <row r="59" spans="1:2" x14ac:dyDescent="0.2">
      <c r="A59" s="281" t="s">
        <v>1167</v>
      </c>
      <c r="B59" s="91"/>
    </row>
    <row r="60" spans="1:2" x14ac:dyDescent="0.2">
      <c r="A60" s="43" t="s">
        <v>172</v>
      </c>
      <c r="B60" s="43"/>
    </row>
    <row r="61" spans="1:2" x14ac:dyDescent="0.2">
      <c r="A61" s="119" t="s">
        <v>335</v>
      </c>
      <c r="B61" s="43">
        <v>182</v>
      </c>
    </row>
    <row r="62" spans="1:2" x14ac:dyDescent="0.2">
      <c r="A62" s="119" t="s">
        <v>355</v>
      </c>
      <c r="B62" s="43">
        <v>3</v>
      </c>
    </row>
    <row r="63" spans="1:2" x14ac:dyDescent="0.2">
      <c r="A63" s="119" t="s">
        <v>357</v>
      </c>
      <c r="B63" s="43">
        <f>SUM(B61:B62)</f>
        <v>185</v>
      </c>
    </row>
    <row r="64" spans="1:2" x14ac:dyDescent="0.2">
      <c r="A64" s="43" t="s">
        <v>186</v>
      </c>
      <c r="B64" s="43"/>
    </row>
    <row r="65" spans="1:2" x14ac:dyDescent="0.2">
      <c r="A65" s="119" t="s">
        <v>335</v>
      </c>
      <c r="B65" s="43">
        <v>166</v>
      </c>
    </row>
    <row r="66" spans="1:2" x14ac:dyDescent="0.2">
      <c r="A66" s="119" t="s">
        <v>355</v>
      </c>
      <c r="B66" s="97" t="s">
        <v>36</v>
      </c>
    </row>
    <row r="67" spans="1:2" x14ac:dyDescent="0.2">
      <c r="A67" s="119" t="s">
        <v>357</v>
      </c>
      <c r="B67" s="43">
        <f>SUM(B65:B66)</f>
        <v>166</v>
      </c>
    </row>
    <row r="68" spans="1:2" x14ac:dyDescent="0.2">
      <c r="A68" s="118" t="s">
        <v>434</v>
      </c>
      <c r="B68" s="43"/>
    </row>
    <row r="69" spans="1:2" x14ac:dyDescent="0.2">
      <c r="A69" s="119" t="s">
        <v>335</v>
      </c>
      <c r="B69" s="43">
        <f>B61+B65</f>
        <v>348</v>
      </c>
    </row>
    <row r="70" spans="1:2" x14ac:dyDescent="0.2">
      <c r="A70" s="119" t="s">
        <v>355</v>
      </c>
      <c r="B70" s="43">
        <f>B62</f>
        <v>3</v>
      </c>
    </row>
    <row r="71" spans="1:2" x14ac:dyDescent="0.2">
      <c r="A71" s="206" t="s">
        <v>357</v>
      </c>
      <c r="B71" s="57">
        <f>SUM(B69:B70)</f>
        <v>351</v>
      </c>
    </row>
    <row r="72" spans="1:2" x14ac:dyDescent="0.2">
      <c r="A72" s="58"/>
      <c r="B72" s="58"/>
    </row>
    <row r="73" spans="1:2" x14ac:dyDescent="0.2">
      <c r="A73" s="281" t="s">
        <v>1168</v>
      </c>
      <c r="B73" s="61"/>
    </row>
    <row r="74" spans="1:2" x14ac:dyDescent="0.2">
      <c r="A74" s="43" t="s">
        <v>172</v>
      </c>
      <c r="B74" s="43"/>
    </row>
    <row r="75" spans="1:2" x14ac:dyDescent="0.2">
      <c r="A75" s="100" t="s">
        <v>335</v>
      </c>
      <c r="B75" s="43">
        <v>732</v>
      </c>
    </row>
    <row r="76" spans="1:2" x14ac:dyDescent="0.2">
      <c r="A76" s="100" t="s">
        <v>355</v>
      </c>
      <c r="B76" s="43">
        <v>320</v>
      </c>
    </row>
    <row r="77" spans="1:2" x14ac:dyDescent="0.2">
      <c r="A77" s="100" t="s">
        <v>357</v>
      </c>
      <c r="B77" s="91">
        <f>SUM(B75:B76)</f>
        <v>1052</v>
      </c>
    </row>
    <row r="78" spans="1:2" x14ac:dyDescent="0.2">
      <c r="A78" s="43" t="s">
        <v>186</v>
      </c>
      <c r="B78" s="43"/>
    </row>
    <row r="79" spans="1:2" x14ac:dyDescent="0.2">
      <c r="A79" s="100" t="s">
        <v>335</v>
      </c>
      <c r="B79" s="43">
        <v>75</v>
      </c>
    </row>
    <row r="80" spans="1:2" x14ac:dyDescent="0.2">
      <c r="A80" s="100" t="s">
        <v>355</v>
      </c>
      <c r="B80" s="43">
        <v>26</v>
      </c>
    </row>
    <row r="81" spans="1:2" x14ac:dyDescent="0.2">
      <c r="A81" s="100" t="s">
        <v>357</v>
      </c>
      <c r="B81" s="43">
        <f>SUM(B79:B80)</f>
        <v>101</v>
      </c>
    </row>
    <row r="82" spans="1:2" x14ac:dyDescent="0.2">
      <c r="A82" s="118" t="s">
        <v>434</v>
      </c>
      <c r="B82" s="43"/>
    </row>
    <row r="83" spans="1:2" x14ac:dyDescent="0.2">
      <c r="A83" s="100" t="s">
        <v>335</v>
      </c>
      <c r="B83" s="44">
        <f>B75+B79</f>
        <v>807</v>
      </c>
    </row>
    <row r="84" spans="1:2" x14ac:dyDescent="0.2">
      <c r="A84" s="100" t="s">
        <v>355</v>
      </c>
      <c r="B84" s="43">
        <f>B76+B80</f>
        <v>346</v>
      </c>
    </row>
    <row r="85" spans="1:2" x14ac:dyDescent="0.2">
      <c r="A85" s="100" t="s">
        <v>357</v>
      </c>
      <c r="B85" s="91">
        <f>SUM(B83:B84)</f>
        <v>1153</v>
      </c>
    </row>
    <row r="86" spans="1:2" s="30" customFormat="1" x14ac:dyDescent="0.2">
      <c r="A86" s="100"/>
      <c r="B86" s="91"/>
    </row>
    <row r="87" spans="1:2" x14ac:dyDescent="0.2">
      <c r="A87" s="281" t="s">
        <v>1169</v>
      </c>
      <c r="B87" s="43"/>
    </row>
    <row r="88" spans="1:2" x14ac:dyDescent="0.2">
      <c r="A88" s="43" t="s">
        <v>172</v>
      </c>
      <c r="B88" s="43"/>
    </row>
    <row r="89" spans="1:2" x14ac:dyDescent="0.2">
      <c r="A89" s="100" t="s">
        <v>335</v>
      </c>
      <c r="B89" s="43">
        <v>493</v>
      </c>
    </row>
    <row r="90" spans="1:2" x14ac:dyDescent="0.2">
      <c r="A90" s="100" t="s">
        <v>355</v>
      </c>
      <c r="B90" s="43">
        <v>25</v>
      </c>
    </row>
    <row r="91" spans="1:2" x14ac:dyDescent="0.2">
      <c r="A91" s="100" t="s">
        <v>357</v>
      </c>
      <c r="B91" s="43">
        <f>SUM(B89:B90)</f>
        <v>518</v>
      </c>
    </row>
    <row r="92" spans="1:2" x14ac:dyDescent="0.2">
      <c r="A92" s="43" t="s">
        <v>186</v>
      </c>
      <c r="B92" s="43"/>
    </row>
    <row r="93" spans="1:2" x14ac:dyDescent="0.2">
      <c r="A93" s="100" t="s">
        <v>335</v>
      </c>
      <c r="B93" s="43">
        <v>8</v>
      </c>
    </row>
    <row r="94" spans="1:2" x14ac:dyDescent="0.2">
      <c r="A94" s="100" t="s">
        <v>355</v>
      </c>
      <c r="B94" s="97" t="s">
        <v>36</v>
      </c>
    </row>
    <row r="95" spans="1:2" x14ac:dyDescent="0.2">
      <c r="A95" s="100" t="s">
        <v>357</v>
      </c>
      <c r="B95" s="43">
        <f>SUM(B93:B94)</f>
        <v>8</v>
      </c>
    </row>
    <row r="96" spans="1:2" x14ac:dyDescent="0.2">
      <c r="A96" s="118" t="s">
        <v>434</v>
      </c>
      <c r="B96" s="43"/>
    </row>
    <row r="97" spans="1:2" x14ac:dyDescent="0.2">
      <c r="A97" s="100" t="s">
        <v>335</v>
      </c>
      <c r="B97" s="43">
        <f>B89+B93</f>
        <v>501</v>
      </c>
    </row>
    <row r="98" spans="1:2" x14ac:dyDescent="0.2">
      <c r="A98" s="100" t="s">
        <v>355</v>
      </c>
      <c r="B98" s="43">
        <f>B90</f>
        <v>25</v>
      </c>
    </row>
    <row r="99" spans="1:2" x14ac:dyDescent="0.2">
      <c r="A99" s="212" t="s">
        <v>357</v>
      </c>
      <c r="B99" s="57">
        <f>SUM(B97:B98)</f>
        <v>526</v>
      </c>
    </row>
    <row r="100" spans="1:2" x14ac:dyDescent="0.2">
      <c r="A100" s="58"/>
      <c r="B100" s="58"/>
    </row>
    <row r="101" spans="1:2" x14ac:dyDescent="0.2">
      <c r="A101" s="281" t="s">
        <v>1170</v>
      </c>
      <c r="B101" s="61"/>
    </row>
    <row r="102" spans="1:2" x14ac:dyDescent="0.2">
      <c r="A102" s="43" t="s">
        <v>172</v>
      </c>
      <c r="B102" s="30"/>
    </row>
    <row r="103" spans="1:2" x14ac:dyDescent="0.2">
      <c r="A103" s="100" t="s">
        <v>335</v>
      </c>
      <c r="B103" s="91">
        <v>2648</v>
      </c>
    </row>
    <row r="104" spans="1:2" x14ac:dyDescent="0.2">
      <c r="A104" s="100" t="s">
        <v>355</v>
      </c>
      <c r="B104" s="91">
        <v>428</v>
      </c>
    </row>
    <row r="105" spans="1:2" x14ac:dyDescent="0.2">
      <c r="A105" s="100" t="s">
        <v>357</v>
      </c>
      <c r="B105" s="91">
        <f>SUM(B103:B104)</f>
        <v>3076</v>
      </c>
    </row>
    <row r="106" spans="1:2" x14ac:dyDescent="0.2">
      <c r="A106" s="43" t="s">
        <v>186</v>
      </c>
      <c r="B106" s="91"/>
    </row>
    <row r="107" spans="1:2" x14ac:dyDescent="0.2">
      <c r="A107" s="100" t="s">
        <v>335</v>
      </c>
      <c r="B107" s="91">
        <v>155</v>
      </c>
    </row>
    <row r="108" spans="1:2" x14ac:dyDescent="0.2">
      <c r="A108" s="100" t="s">
        <v>355</v>
      </c>
      <c r="B108" s="91">
        <v>18</v>
      </c>
    </row>
    <row r="109" spans="1:2" x14ac:dyDescent="0.2">
      <c r="A109" s="100" t="s">
        <v>357</v>
      </c>
      <c r="B109" s="91">
        <f>SUM(B107:B108)</f>
        <v>173</v>
      </c>
    </row>
    <row r="110" spans="1:2" x14ac:dyDescent="0.2">
      <c r="A110" s="118" t="s">
        <v>434</v>
      </c>
      <c r="B110" s="91"/>
    </row>
    <row r="111" spans="1:2" x14ac:dyDescent="0.2">
      <c r="A111" s="100" t="s">
        <v>335</v>
      </c>
      <c r="B111" s="91">
        <f>B103+B107</f>
        <v>2803</v>
      </c>
    </row>
    <row r="112" spans="1:2" x14ac:dyDescent="0.2">
      <c r="A112" s="100" t="s">
        <v>355</v>
      </c>
      <c r="B112" s="91">
        <f>B104+B108</f>
        <v>446</v>
      </c>
    </row>
    <row r="113" spans="1:2" x14ac:dyDescent="0.2">
      <c r="A113" s="100" t="s">
        <v>357</v>
      </c>
      <c r="B113" s="91"/>
    </row>
    <row r="114" spans="1:2" s="30" customFormat="1" x14ac:dyDescent="0.2">
      <c r="A114" s="100"/>
      <c r="B114" s="91"/>
    </row>
    <row r="115" spans="1:2" x14ac:dyDescent="0.2">
      <c r="A115" s="151" t="s">
        <v>1171</v>
      </c>
      <c r="B115" s="30"/>
    </row>
    <row r="116" spans="1:2" x14ac:dyDescent="0.2">
      <c r="A116" s="150" t="s">
        <v>172</v>
      </c>
      <c r="B116" s="30">
        <v>518</v>
      </c>
    </row>
    <row r="117" spans="1:2" x14ac:dyDescent="0.2">
      <c r="A117" s="150" t="s">
        <v>186</v>
      </c>
      <c r="B117" s="91">
        <v>39</v>
      </c>
    </row>
    <row r="118" spans="1:2" x14ac:dyDescent="0.2">
      <c r="A118" s="145" t="s">
        <v>357</v>
      </c>
      <c r="B118" s="108">
        <f>SUM(B116:B117)</f>
        <v>557</v>
      </c>
    </row>
    <row r="119" spans="1:2" x14ac:dyDescent="0.2">
      <c r="A119" s="30"/>
      <c r="B119" s="30"/>
    </row>
    <row r="120" spans="1:2" x14ac:dyDescent="0.2">
      <c r="A120" s="8" t="s">
        <v>1052</v>
      </c>
      <c r="B120" s="30"/>
    </row>
    <row r="124" spans="1:2" ht="18.75" x14ac:dyDescent="0.25">
      <c r="A124" s="3" t="s">
        <v>814</v>
      </c>
      <c r="B124" s="30"/>
    </row>
    <row r="125" spans="1:2" x14ac:dyDescent="0.2">
      <c r="A125" s="56"/>
      <c r="B125" s="239">
        <v>1959</v>
      </c>
    </row>
    <row r="126" spans="1:2" x14ac:dyDescent="0.2">
      <c r="A126" s="6" t="s">
        <v>31</v>
      </c>
      <c r="B126" s="91">
        <v>7</v>
      </c>
    </row>
    <row r="127" spans="1:2" x14ac:dyDescent="0.2">
      <c r="A127" s="6" t="s">
        <v>446</v>
      </c>
      <c r="B127" s="91"/>
    </row>
    <row r="128" spans="1:2" ht="14.25" x14ac:dyDescent="0.2">
      <c r="A128" s="92" t="s">
        <v>1172</v>
      </c>
      <c r="B128" s="91">
        <v>693</v>
      </c>
    </row>
    <row r="129" spans="1:2" ht="14.25" x14ac:dyDescent="0.2">
      <c r="A129" s="92" t="s">
        <v>1173</v>
      </c>
      <c r="B129" s="91">
        <v>374</v>
      </c>
    </row>
    <row r="130" spans="1:2" x14ac:dyDescent="0.2">
      <c r="A130" s="123" t="s">
        <v>357</v>
      </c>
      <c r="B130" s="91">
        <f>SUM(B128:B129)</f>
        <v>1067</v>
      </c>
    </row>
    <row r="131" spans="1:2" x14ac:dyDescent="0.2">
      <c r="A131" s="175" t="s">
        <v>448</v>
      </c>
      <c r="B131" s="91">
        <f>B135+B139+B143</f>
        <v>20549</v>
      </c>
    </row>
    <row r="132" spans="1:2" x14ac:dyDescent="0.2">
      <c r="A132" s="123" t="s">
        <v>449</v>
      </c>
      <c r="B132" s="91"/>
    </row>
    <row r="133" spans="1:2" x14ac:dyDescent="0.2">
      <c r="A133" s="95" t="s">
        <v>450</v>
      </c>
      <c r="B133" s="91">
        <v>1318</v>
      </c>
    </row>
    <row r="134" spans="1:2" x14ac:dyDescent="0.2">
      <c r="A134" s="95" t="s">
        <v>451</v>
      </c>
      <c r="B134" s="91">
        <v>407</v>
      </c>
    </row>
    <row r="135" spans="1:2" x14ac:dyDescent="0.2">
      <c r="A135" s="95" t="s">
        <v>357</v>
      </c>
      <c r="B135" s="91">
        <f>SUM(B133:B134)</f>
        <v>1725</v>
      </c>
    </row>
    <row r="136" spans="1:2" x14ac:dyDescent="0.2">
      <c r="A136" s="123" t="s">
        <v>452</v>
      </c>
      <c r="B136" s="91"/>
    </row>
    <row r="137" spans="1:2" x14ac:dyDescent="0.2">
      <c r="A137" s="95" t="s">
        <v>450</v>
      </c>
      <c r="B137" s="91">
        <v>8058</v>
      </c>
    </row>
    <row r="138" spans="1:2" x14ac:dyDescent="0.2">
      <c r="A138" s="95" t="s">
        <v>451</v>
      </c>
      <c r="B138" s="91">
        <v>10738</v>
      </c>
    </row>
    <row r="139" spans="1:2" x14ac:dyDescent="0.2">
      <c r="A139" s="95" t="s">
        <v>357</v>
      </c>
      <c r="B139" s="91">
        <f>SUM(B137:B138)</f>
        <v>18796</v>
      </c>
    </row>
    <row r="140" spans="1:2" x14ac:dyDescent="0.2">
      <c r="A140" s="123" t="s">
        <v>453</v>
      </c>
      <c r="B140" s="91"/>
    </row>
    <row r="141" spans="1:2" x14ac:dyDescent="0.2">
      <c r="A141" s="95" t="s">
        <v>450</v>
      </c>
      <c r="B141" s="91">
        <v>26</v>
      </c>
    </row>
    <row r="142" spans="1:2" x14ac:dyDescent="0.2">
      <c r="A142" s="95" t="s">
        <v>451</v>
      </c>
      <c r="B142" s="91">
        <v>2</v>
      </c>
    </row>
    <row r="143" spans="1:2" x14ac:dyDescent="0.2">
      <c r="A143" s="95" t="s">
        <v>357</v>
      </c>
      <c r="B143" s="91">
        <f>SUM(B141:B142)</f>
        <v>28</v>
      </c>
    </row>
    <row r="144" spans="1:2" x14ac:dyDescent="0.2">
      <c r="A144" s="123" t="s">
        <v>454</v>
      </c>
      <c r="B144" s="48" t="s">
        <v>36</v>
      </c>
    </row>
    <row r="145" spans="1:2" x14ac:dyDescent="0.2">
      <c r="A145" s="175" t="s">
        <v>460</v>
      </c>
      <c r="B145" s="91"/>
    </row>
    <row r="146" spans="1:2" x14ac:dyDescent="0.2">
      <c r="A146" s="123" t="s">
        <v>455</v>
      </c>
      <c r="B146" s="91">
        <v>380</v>
      </c>
    </row>
    <row r="147" spans="1:2" x14ac:dyDescent="0.2">
      <c r="A147" s="123" t="s">
        <v>456</v>
      </c>
      <c r="B147" s="91">
        <v>11464</v>
      </c>
    </row>
    <row r="148" spans="1:2" x14ac:dyDescent="0.2">
      <c r="A148" s="123" t="s">
        <v>457</v>
      </c>
      <c r="B148" s="91">
        <v>7766</v>
      </c>
    </row>
    <row r="149" spans="1:2" x14ac:dyDescent="0.2">
      <c r="A149" s="123" t="s">
        <v>458</v>
      </c>
      <c r="B149" s="91">
        <v>931</v>
      </c>
    </row>
    <row r="150" spans="1:2" x14ac:dyDescent="0.2">
      <c r="A150" s="123" t="s">
        <v>459</v>
      </c>
      <c r="B150" s="91">
        <v>8</v>
      </c>
    </row>
    <row r="151" spans="1:2" x14ac:dyDescent="0.2">
      <c r="A151" s="125" t="s">
        <v>340</v>
      </c>
      <c r="B151" s="139" t="s">
        <v>36</v>
      </c>
    </row>
    <row r="152" spans="1:2" x14ac:dyDescent="0.2">
      <c r="A152" s="43"/>
      <c r="B152" s="43"/>
    </row>
    <row r="153" spans="1:2" s="177" customFormat="1" x14ac:dyDescent="0.2">
      <c r="A153" s="63" t="s">
        <v>1140</v>
      </c>
      <c r="B153" s="43"/>
    </row>
    <row r="154" spans="1:2" s="177" customFormat="1" x14ac:dyDescent="0.2">
      <c r="A154" s="259" t="s">
        <v>1174</v>
      </c>
      <c r="B154" s="43"/>
    </row>
    <row r="155" spans="1:2" x14ac:dyDescent="0.2">
      <c r="A155" s="8" t="s">
        <v>1052</v>
      </c>
      <c r="B155" s="43"/>
    </row>
    <row r="159" spans="1:2" ht="15.75" x14ac:dyDescent="0.25">
      <c r="A159" s="31" t="s">
        <v>900</v>
      </c>
      <c r="B159" s="32"/>
    </row>
    <row r="160" spans="1:2" x14ac:dyDescent="0.2">
      <c r="A160" s="45"/>
      <c r="B160" s="233">
        <v>1959</v>
      </c>
    </row>
    <row r="161" spans="1:2" x14ac:dyDescent="0.2">
      <c r="A161" s="87" t="s">
        <v>901</v>
      </c>
      <c r="B161" s="30"/>
    </row>
    <row r="162" spans="1:2" x14ac:dyDescent="0.2">
      <c r="A162" s="118" t="s">
        <v>902</v>
      </c>
      <c r="B162" s="43"/>
    </row>
    <row r="163" spans="1:2" x14ac:dyDescent="0.2">
      <c r="A163" s="100" t="s">
        <v>903</v>
      </c>
      <c r="B163" s="5">
        <v>18199</v>
      </c>
    </row>
    <row r="164" spans="1:2" ht="14.25" x14ac:dyDescent="0.2">
      <c r="A164" s="83" t="s">
        <v>1197</v>
      </c>
      <c r="B164" s="43">
        <v>226</v>
      </c>
    </row>
    <row r="165" spans="1:2" x14ac:dyDescent="0.2">
      <c r="A165" s="100" t="s">
        <v>357</v>
      </c>
      <c r="B165" s="44">
        <f>SUM(B163:B164)</f>
        <v>18425</v>
      </c>
    </row>
    <row r="166" spans="1:2" x14ac:dyDescent="0.2">
      <c r="A166" s="118" t="s">
        <v>905</v>
      </c>
      <c r="B166" s="43"/>
    </row>
    <row r="167" spans="1:2" x14ac:dyDescent="0.2">
      <c r="A167" s="100" t="s">
        <v>357</v>
      </c>
      <c r="B167" s="43"/>
    </row>
    <row r="168" spans="1:2" x14ac:dyDescent="0.2">
      <c r="A168" s="119" t="s">
        <v>335</v>
      </c>
      <c r="B168" s="44">
        <v>9630</v>
      </c>
    </row>
    <row r="169" spans="1:2" x14ac:dyDescent="0.2">
      <c r="A169" s="119" t="s">
        <v>355</v>
      </c>
      <c r="B169" s="44">
        <v>9024</v>
      </c>
    </row>
    <row r="170" spans="1:2" x14ac:dyDescent="0.2">
      <c r="A170" s="119" t="s">
        <v>357</v>
      </c>
      <c r="B170" s="44">
        <f>SUM(B168:B169)</f>
        <v>18654</v>
      </c>
    </row>
    <row r="171" spans="1:2" x14ac:dyDescent="0.2">
      <c r="A171" s="100" t="s">
        <v>736</v>
      </c>
      <c r="B171" s="44"/>
    </row>
    <row r="172" spans="1:2" x14ac:dyDescent="0.2">
      <c r="A172" s="119" t="s">
        <v>335</v>
      </c>
      <c r="B172" s="44">
        <v>9210</v>
      </c>
    </row>
    <row r="173" spans="1:2" x14ac:dyDescent="0.2">
      <c r="A173" s="119" t="s">
        <v>355</v>
      </c>
      <c r="B173" s="44">
        <v>8700</v>
      </c>
    </row>
    <row r="174" spans="1:2" x14ac:dyDescent="0.2">
      <c r="A174" s="119" t="s">
        <v>357</v>
      </c>
      <c r="B174" s="44">
        <f>SUM(B172:B173)</f>
        <v>17910</v>
      </c>
    </row>
    <row r="175" spans="1:2" x14ac:dyDescent="0.2">
      <c r="A175" s="100" t="s">
        <v>737</v>
      </c>
      <c r="B175" s="43"/>
    </row>
    <row r="176" spans="1:2" x14ac:dyDescent="0.2">
      <c r="A176" s="119" t="s">
        <v>335</v>
      </c>
      <c r="B176" s="43">
        <v>420</v>
      </c>
    </row>
    <row r="177" spans="1:2" x14ac:dyDescent="0.2">
      <c r="A177" s="119" t="s">
        <v>355</v>
      </c>
      <c r="B177" s="44">
        <v>324</v>
      </c>
    </row>
    <row r="178" spans="1:2" x14ac:dyDescent="0.2">
      <c r="A178" s="206" t="s">
        <v>357</v>
      </c>
      <c r="B178" s="57">
        <f>SUM(B176:B177)</f>
        <v>744</v>
      </c>
    </row>
    <row r="179" spans="1:2" x14ac:dyDescent="0.2">
      <c r="A179" s="58"/>
      <c r="B179" s="58"/>
    </row>
    <row r="180" spans="1:2" x14ac:dyDescent="0.2">
      <c r="A180" s="87" t="s">
        <v>906</v>
      </c>
      <c r="B180" s="43"/>
    </row>
    <row r="181" spans="1:2" x14ac:dyDescent="0.2">
      <c r="A181" s="118" t="s">
        <v>902</v>
      </c>
      <c r="B181" s="44"/>
    </row>
    <row r="182" spans="1:2" x14ac:dyDescent="0.2">
      <c r="A182" s="100" t="s">
        <v>725</v>
      </c>
      <c r="B182" s="44">
        <v>14914</v>
      </c>
    </row>
    <row r="183" spans="1:2" x14ac:dyDescent="0.2">
      <c r="A183" s="100" t="s">
        <v>726</v>
      </c>
      <c r="B183" s="44">
        <v>3511</v>
      </c>
    </row>
    <row r="184" spans="1:2" x14ac:dyDescent="0.2">
      <c r="A184" s="100" t="s">
        <v>357</v>
      </c>
      <c r="B184" s="44">
        <f>SUM(B182:B183)</f>
        <v>18425</v>
      </c>
    </row>
    <row r="185" spans="1:2" x14ac:dyDescent="0.2">
      <c r="A185" s="118" t="s">
        <v>907</v>
      </c>
      <c r="B185" s="44"/>
    </row>
    <row r="186" spans="1:2" x14ac:dyDescent="0.2">
      <c r="A186" s="100" t="s">
        <v>908</v>
      </c>
      <c r="B186" s="44"/>
    </row>
    <row r="187" spans="1:2" x14ac:dyDescent="0.2">
      <c r="A187" s="119" t="s">
        <v>725</v>
      </c>
      <c r="B187" s="44">
        <v>286</v>
      </c>
    </row>
    <row r="188" spans="1:2" x14ac:dyDescent="0.2">
      <c r="A188" s="119" t="s">
        <v>726</v>
      </c>
      <c r="B188" s="44">
        <v>83</v>
      </c>
    </row>
    <row r="189" spans="1:2" x14ac:dyDescent="0.2">
      <c r="A189" s="100" t="s">
        <v>456</v>
      </c>
      <c r="B189" s="44"/>
    </row>
    <row r="190" spans="1:2" x14ac:dyDescent="0.2">
      <c r="A190" s="119" t="s">
        <v>725</v>
      </c>
      <c r="B190" s="44">
        <v>8547</v>
      </c>
    </row>
    <row r="191" spans="1:2" x14ac:dyDescent="0.2">
      <c r="A191" s="119" t="s">
        <v>726</v>
      </c>
      <c r="B191" s="44">
        <v>1899</v>
      </c>
    </row>
    <row r="192" spans="1:2" x14ac:dyDescent="0.2">
      <c r="A192" s="100" t="s">
        <v>457</v>
      </c>
      <c r="B192" s="44"/>
    </row>
    <row r="193" spans="1:2" x14ac:dyDescent="0.2">
      <c r="A193" s="119" t="s">
        <v>725</v>
      </c>
      <c r="B193" s="44">
        <v>5504</v>
      </c>
    </row>
    <row r="194" spans="1:2" x14ac:dyDescent="0.2">
      <c r="A194" s="119" t="s">
        <v>726</v>
      </c>
      <c r="B194" s="44">
        <v>1375</v>
      </c>
    </row>
    <row r="195" spans="1:2" x14ac:dyDescent="0.2">
      <c r="A195" s="100" t="s">
        <v>458</v>
      </c>
      <c r="B195" s="44"/>
    </row>
    <row r="196" spans="1:2" x14ac:dyDescent="0.2">
      <c r="A196" s="119" t="s">
        <v>725</v>
      </c>
      <c r="B196" s="44">
        <v>577</v>
      </c>
    </row>
    <row r="197" spans="1:2" x14ac:dyDescent="0.2">
      <c r="A197" s="119" t="s">
        <v>726</v>
      </c>
      <c r="B197" s="44">
        <v>154</v>
      </c>
    </row>
    <row r="198" spans="1:2" x14ac:dyDescent="0.2">
      <c r="A198" s="100" t="s">
        <v>909</v>
      </c>
      <c r="B198" s="43"/>
    </row>
    <row r="199" spans="1:2" x14ac:dyDescent="0.2">
      <c r="A199" s="119" t="s">
        <v>725</v>
      </c>
      <c r="B199" s="97" t="s">
        <v>36</v>
      </c>
    </row>
    <row r="200" spans="1:2" x14ac:dyDescent="0.2">
      <c r="A200" s="119" t="s">
        <v>726</v>
      </c>
      <c r="B200" s="97" t="s">
        <v>36</v>
      </c>
    </row>
    <row r="201" spans="1:2" x14ac:dyDescent="0.2">
      <c r="A201" s="118" t="s">
        <v>910</v>
      </c>
      <c r="B201" s="43"/>
    </row>
    <row r="202" spans="1:2" x14ac:dyDescent="0.2">
      <c r="A202" s="119" t="s">
        <v>725</v>
      </c>
      <c r="B202" s="43">
        <v>1</v>
      </c>
    </row>
    <row r="203" spans="1:2" x14ac:dyDescent="0.2">
      <c r="A203" s="119" t="s">
        <v>726</v>
      </c>
      <c r="B203" s="43">
        <v>14</v>
      </c>
    </row>
    <row r="204" spans="1:2" x14ac:dyDescent="0.2">
      <c r="A204" s="206" t="s">
        <v>357</v>
      </c>
      <c r="B204" s="57">
        <f>SUM(B202:B203)</f>
        <v>15</v>
      </c>
    </row>
    <row r="205" spans="1:2" x14ac:dyDescent="0.2">
      <c r="A205" s="57"/>
      <c r="B205" s="57"/>
    </row>
    <row r="206" spans="1:2" x14ac:dyDescent="0.2">
      <c r="A206" s="87" t="s">
        <v>911</v>
      </c>
      <c r="B206" s="43"/>
    </row>
    <row r="207" spans="1:2" x14ac:dyDescent="0.2">
      <c r="A207" s="118" t="s">
        <v>902</v>
      </c>
      <c r="B207" s="43"/>
    </row>
    <row r="208" spans="1:2" x14ac:dyDescent="0.2">
      <c r="A208" s="100" t="s">
        <v>903</v>
      </c>
      <c r="B208" s="100"/>
    </row>
    <row r="209" spans="1:2" x14ac:dyDescent="0.2">
      <c r="A209" s="119" t="s">
        <v>593</v>
      </c>
      <c r="B209" s="44">
        <v>17630</v>
      </c>
    </row>
    <row r="210" spans="1:2" x14ac:dyDescent="0.2">
      <c r="A210" s="119" t="s">
        <v>594</v>
      </c>
      <c r="B210" s="44">
        <v>569</v>
      </c>
    </row>
    <row r="211" spans="1:2" x14ac:dyDescent="0.2">
      <c r="A211" s="100" t="s">
        <v>904</v>
      </c>
      <c r="B211" s="44"/>
    </row>
    <row r="212" spans="1:2" x14ac:dyDescent="0.2">
      <c r="A212" s="119" t="s">
        <v>593</v>
      </c>
      <c r="B212" s="44">
        <v>194</v>
      </c>
    </row>
    <row r="213" spans="1:2" x14ac:dyDescent="0.2">
      <c r="A213" s="119" t="s">
        <v>594</v>
      </c>
      <c r="B213" s="44">
        <v>32</v>
      </c>
    </row>
    <row r="214" spans="1:2" x14ac:dyDescent="0.2">
      <c r="A214" s="100" t="s">
        <v>357</v>
      </c>
      <c r="B214" s="44">
        <f>SUM(B209:B213)</f>
        <v>18425</v>
      </c>
    </row>
    <row r="215" spans="1:2" x14ac:dyDescent="0.2">
      <c r="A215" s="118" t="s">
        <v>907</v>
      </c>
      <c r="B215" s="44"/>
    </row>
    <row r="216" spans="1:2" x14ac:dyDescent="0.2">
      <c r="A216" s="100" t="s">
        <v>908</v>
      </c>
      <c r="B216" s="44"/>
    </row>
    <row r="217" spans="1:2" x14ac:dyDescent="0.2">
      <c r="A217" s="119" t="s">
        <v>903</v>
      </c>
      <c r="B217" s="44"/>
    </row>
    <row r="218" spans="1:2" x14ac:dyDescent="0.2">
      <c r="A218" s="207" t="s">
        <v>593</v>
      </c>
      <c r="B218" s="43">
        <v>311</v>
      </c>
    </row>
    <row r="219" spans="1:2" x14ac:dyDescent="0.2">
      <c r="A219" s="207" t="s">
        <v>594</v>
      </c>
      <c r="B219" s="43">
        <v>53</v>
      </c>
    </row>
    <row r="220" spans="1:2" x14ac:dyDescent="0.2">
      <c r="A220" s="119" t="s">
        <v>904</v>
      </c>
      <c r="B220" s="43"/>
    </row>
    <row r="221" spans="1:2" x14ac:dyDescent="0.2">
      <c r="A221" s="207" t="s">
        <v>593</v>
      </c>
      <c r="B221" s="43">
        <v>4</v>
      </c>
    </row>
    <row r="222" spans="1:2" x14ac:dyDescent="0.2">
      <c r="A222" s="207" t="s">
        <v>594</v>
      </c>
      <c r="B222" s="43">
        <v>1</v>
      </c>
    </row>
    <row r="223" spans="1:2" x14ac:dyDescent="0.2">
      <c r="A223" s="100" t="s">
        <v>456</v>
      </c>
      <c r="B223" s="44"/>
    </row>
    <row r="224" spans="1:2" x14ac:dyDescent="0.2">
      <c r="A224" s="119" t="s">
        <v>903</v>
      </c>
      <c r="B224" s="44"/>
    </row>
    <row r="225" spans="1:2" x14ac:dyDescent="0.2">
      <c r="A225" s="207" t="s">
        <v>593</v>
      </c>
      <c r="B225" s="44">
        <v>10075</v>
      </c>
    </row>
    <row r="226" spans="1:2" x14ac:dyDescent="0.2">
      <c r="A226" s="207" t="s">
        <v>594</v>
      </c>
      <c r="B226" s="44">
        <v>240</v>
      </c>
    </row>
    <row r="227" spans="1:2" x14ac:dyDescent="0.2">
      <c r="A227" s="119" t="s">
        <v>904</v>
      </c>
      <c r="B227" s="44"/>
    </row>
    <row r="228" spans="1:2" x14ac:dyDescent="0.2">
      <c r="A228" s="207" t="s">
        <v>593</v>
      </c>
      <c r="B228" s="44">
        <v>110</v>
      </c>
    </row>
    <row r="229" spans="1:2" x14ac:dyDescent="0.2">
      <c r="A229" s="207" t="s">
        <v>594</v>
      </c>
      <c r="B229" s="44">
        <v>21</v>
      </c>
    </row>
    <row r="230" spans="1:2" x14ac:dyDescent="0.2">
      <c r="A230" s="100" t="s">
        <v>457</v>
      </c>
      <c r="B230" s="44"/>
    </row>
    <row r="231" spans="1:2" x14ac:dyDescent="0.2">
      <c r="A231" s="119" t="s">
        <v>903</v>
      </c>
      <c r="B231" s="44"/>
    </row>
    <row r="232" spans="1:2" x14ac:dyDescent="0.2">
      <c r="A232" s="207" t="s">
        <v>593</v>
      </c>
      <c r="B232" s="44">
        <v>6591</v>
      </c>
    </row>
    <row r="233" spans="1:2" x14ac:dyDescent="0.2">
      <c r="A233" s="207" t="s">
        <v>594</v>
      </c>
      <c r="B233" s="44">
        <v>214</v>
      </c>
    </row>
    <row r="234" spans="1:2" x14ac:dyDescent="0.2">
      <c r="A234" s="119" t="s">
        <v>904</v>
      </c>
      <c r="B234" s="44"/>
    </row>
    <row r="235" spans="1:2" x14ac:dyDescent="0.2">
      <c r="A235" s="207" t="s">
        <v>593</v>
      </c>
      <c r="B235" s="44">
        <v>67</v>
      </c>
    </row>
    <row r="236" spans="1:2" x14ac:dyDescent="0.2">
      <c r="A236" s="207" t="s">
        <v>594</v>
      </c>
      <c r="B236" s="44">
        <v>7</v>
      </c>
    </row>
    <row r="237" spans="1:2" x14ac:dyDescent="0.2">
      <c r="A237" s="100" t="s">
        <v>458</v>
      </c>
      <c r="B237" s="44"/>
    </row>
    <row r="238" spans="1:2" x14ac:dyDescent="0.2">
      <c r="A238" s="119" t="s">
        <v>903</v>
      </c>
      <c r="B238" s="44"/>
    </row>
    <row r="239" spans="1:2" x14ac:dyDescent="0.2">
      <c r="A239" s="207" t="s">
        <v>593</v>
      </c>
      <c r="B239" s="44">
        <v>653</v>
      </c>
    </row>
    <row r="240" spans="1:2" x14ac:dyDescent="0.2">
      <c r="A240" s="207" t="s">
        <v>594</v>
      </c>
      <c r="B240" s="44">
        <v>62</v>
      </c>
    </row>
    <row r="241" spans="1:2" x14ac:dyDescent="0.2">
      <c r="A241" s="119" t="s">
        <v>904</v>
      </c>
      <c r="B241" s="43"/>
    </row>
    <row r="242" spans="1:2" x14ac:dyDescent="0.2">
      <c r="A242" s="207" t="s">
        <v>593</v>
      </c>
      <c r="B242" s="43">
        <v>13</v>
      </c>
    </row>
    <row r="243" spans="1:2" x14ac:dyDescent="0.2">
      <c r="A243" s="207" t="s">
        <v>594</v>
      </c>
      <c r="B243" s="44">
        <v>3</v>
      </c>
    </row>
    <row r="244" spans="1:2" x14ac:dyDescent="0.2">
      <c r="A244" s="100" t="s">
        <v>909</v>
      </c>
      <c r="B244" s="43"/>
    </row>
    <row r="245" spans="1:2" x14ac:dyDescent="0.2">
      <c r="A245" s="119" t="s">
        <v>903</v>
      </c>
      <c r="B245" s="43"/>
    </row>
    <row r="246" spans="1:2" x14ac:dyDescent="0.2">
      <c r="A246" s="207" t="s">
        <v>593</v>
      </c>
      <c r="B246" s="103" t="s">
        <v>36</v>
      </c>
    </row>
    <row r="247" spans="1:2" x14ac:dyDescent="0.2">
      <c r="A247" s="207" t="s">
        <v>594</v>
      </c>
      <c r="B247" s="103" t="s">
        <v>36</v>
      </c>
    </row>
    <row r="248" spans="1:2" x14ac:dyDescent="0.2">
      <c r="A248" s="119" t="s">
        <v>904</v>
      </c>
      <c r="B248" s="30"/>
    </row>
    <row r="249" spans="1:2" x14ac:dyDescent="0.2">
      <c r="A249" s="207" t="s">
        <v>593</v>
      </c>
      <c r="B249" s="103" t="s">
        <v>36</v>
      </c>
    </row>
    <row r="250" spans="1:2" x14ac:dyDescent="0.2">
      <c r="A250" s="207" t="s">
        <v>594</v>
      </c>
      <c r="B250" s="103" t="s">
        <v>36</v>
      </c>
    </row>
    <row r="251" spans="1:2" x14ac:dyDescent="0.2">
      <c r="A251" s="118" t="s">
        <v>910</v>
      </c>
      <c r="B251" s="103"/>
    </row>
    <row r="252" spans="1:2" x14ac:dyDescent="0.2">
      <c r="A252" s="119" t="s">
        <v>903</v>
      </c>
      <c r="B252" s="30"/>
    </row>
    <row r="253" spans="1:2" x14ac:dyDescent="0.2">
      <c r="A253" s="207" t="s">
        <v>593</v>
      </c>
      <c r="B253" s="43">
        <v>5</v>
      </c>
    </row>
    <row r="254" spans="1:2" x14ac:dyDescent="0.2">
      <c r="A254" s="207" t="s">
        <v>594</v>
      </c>
      <c r="B254" s="43">
        <v>10</v>
      </c>
    </row>
    <row r="255" spans="1:2" x14ac:dyDescent="0.2">
      <c r="A255" s="119" t="s">
        <v>904</v>
      </c>
      <c r="B255" s="43"/>
    </row>
    <row r="256" spans="1:2" x14ac:dyDescent="0.2">
      <c r="A256" s="207" t="s">
        <v>593</v>
      </c>
      <c r="B256" s="97" t="s">
        <v>36</v>
      </c>
    </row>
    <row r="257" spans="1:2" x14ac:dyDescent="0.2">
      <c r="A257" s="207" t="s">
        <v>594</v>
      </c>
      <c r="B257" s="97" t="s">
        <v>36</v>
      </c>
    </row>
    <row r="258" spans="1:2" x14ac:dyDescent="0.2">
      <c r="A258" s="137" t="s">
        <v>357</v>
      </c>
      <c r="B258" s="121">
        <f>SUM(B253:B257)</f>
        <v>15</v>
      </c>
    </row>
    <row r="259" spans="1:2" x14ac:dyDescent="0.2">
      <c r="A259" s="30"/>
      <c r="B259" s="30"/>
    </row>
    <row r="260" spans="1:2" s="177" customFormat="1" x14ac:dyDescent="0.2">
      <c r="A260" s="63" t="s">
        <v>1229</v>
      </c>
      <c r="B260" s="43"/>
    </row>
    <row r="261" spans="1:2" x14ac:dyDescent="0.2">
      <c r="A261" s="8" t="s">
        <v>1052</v>
      </c>
      <c r="B261" s="30"/>
    </row>
    <row r="265" spans="1:2" ht="15.75" x14ac:dyDescent="0.25">
      <c r="A265" s="31" t="s">
        <v>528</v>
      </c>
      <c r="B265" s="32"/>
    </row>
    <row r="266" spans="1:2" x14ac:dyDescent="0.2">
      <c r="A266" s="56"/>
      <c r="B266" s="233">
        <v>1959</v>
      </c>
    </row>
    <row r="267" spans="1:2" x14ac:dyDescent="0.2">
      <c r="A267" s="43" t="s">
        <v>65</v>
      </c>
      <c r="B267" s="32">
        <v>4</v>
      </c>
    </row>
    <row r="268" spans="1:2" ht="14.25" x14ac:dyDescent="0.2">
      <c r="A268" s="32" t="s">
        <v>815</v>
      </c>
      <c r="B268" s="10">
        <v>3313</v>
      </c>
    </row>
    <row r="269" spans="1:2" x14ac:dyDescent="0.2">
      <c r="A269" s="43" t="s">
        <v>1021</v>
      </c>
      <c r="B269" s="32"/>
    </row>
    <row r="270" spans="1:2" x14ac:dyDescent="0.2">
      <c r="A270" s="43" t="s">
        <v>43</v>
      </c>
      <c r="B270" s="10">
        <v>1649</v>
      </c>
    </row>
    <row r="271" spans="1:2" x14ac:dyDescent="0.2">
      <c r="A271" s="43" t="s">
        <v>224</v>
      </c>
      <c r="B271" s="10">
        <v>1741</v>
      </c>
    </row>
    <row r="272" spans="1:2" x14ac:dyDescent="0.2">
      <c r="A272" s="43" t="s">
        <v>4</v>
      </c>
      <c r="B272" s="10">
        <f>SUM(B270:B271)</f>
        <v>3390</v>
      </c>
    </row>
    <row r="273" spans="1:2" x14ac:dyDescent="0.2">
      <c r="A273" s="43" t="s">
        <v>219</v>
      </c>
      <c r="B273" s="32"/>
    </row>
    <row r="274" spans="1:2" x14ac:dyDescent="0.2">
      <c r="A274" s="43" t="s">
        <v>43</v>
      </c>
      <c r="B274" s="10">
        <v>346</v>
      </c>
    </row>
    <row r="275" spans="1:2" x14ac:dyDescent="0.2">
      <c r="A275" s="43" t="s">
        <v>224</v>
      </c>
      <c r="B275" s="10">
        <v>569</v>
      </c>
    </row>
    <row r="276" spans="1:2" x14ac:dyDescent="0.2">
      <c r="A276" s="43" t="s">
        <v>4</v>
      </c>
      <c r="B276" s="10">
        <f>SUM(B274:B275)</f>
        <v>915</v>
      </c>
    </row>
    <row r="277" spans="1:2" x14ac:dyDescent="0.2">
      <c r="A277" s="43" t="s">
        <v>225</v>
      </c>
      <c r="B277" s="10"/>
    </row>
    <row r="278" spans="1:2" x14ac:dyDescent="0.2">
      <c r="A278" s="43" t="s">
        <v>43</v>
      </c>
      <c r="B278" s="10">
        <v>1995</v>
      </c>
    </row>
    <row r="279" spans="1:2" x14ac:dyDescent="0.2">
      <c r="A279" s="43" t="s">
        <v>224</v>
      </c>
      <c r="B279" s="10">
        <v>2310</v>
      </c>
    </row>
    <row r="280" spans="1:2" x14ac:dyDescent="0.2">
      <c r="A280" s="43" t="s">
        <v>4</v>
      </c>
      <c r="B280" s="10">
        <f>SUM(B278:B279)</f>
        <v>4305</v>
      </c>
    </row>
    <row r="281" spans="1:2" x14ac:dyDescent="0.2">
      <c r="A281" s="43" t="s">
        <v>220</v>
      </c>
      <c r="B281" s="10"/>
    </row>
    <row r="282" spans="1:2" x14ac:dyDescent="0.2">
      <c r="A282" s="43" t="s">
        <v>6</v>
      </c>
      <c r="B282" s="10"/>
    </row>
    <row r="283" spans="1:2" x14ac:dyDescent="0.2">
      <c r="A283" s="43" t="s">
        <v>152</v>
      </c>
      <c r="B283" s="10">
        <v>41</v>
      </c>
    </row>
    <row r="284" spans="1:2" x14ac:dyDescent="0.2">
      <c r="A284" s="43" t="s">
        <v>153</v>
      </c>
      <c r="B284" s="10">
        <v>139</v>
      </c>
    </row>
    <row r="285" spans="1:2" x14ac:dyDescent="0.2">
      <c r="A285" s="43" t="s">
        <v>148</v>
      </c>
      <c r="B285" s="10">
        <f>SUM(B283:B284)</f>
        <v>180</v>
      </c>
    </row>
    <row r="286" spans="1:2" ht="14.25" x14ac:dyDescent="0.2">
      <c r="A286" s="43" t="s">
        <v>1009</v>
      </c>
      <c r="B286" s="10"/>
    </row>
    <row r="287" spans="1:2" x14ac:dyDescent="0.2">
      <c r="A287" s="43" t="s">
        <v>152</v>
      </c>
      <c r="B287" s="10">
        <v>82</v>
      </c>
    </row>
    <row r="288" spans="1:2" x14ac:dyDescent="0.2">
      <c r="A288" s="43" t="s">
        <v>153</v>
      </c>
      <c r="B288" s="10">
        <v>387</v>
      </c>
    </row>
    <row r="289" spans="1:2" x14ac:dyDescent="0.2">
      <c r="A289" s="43" t="s">
        <v>148</v>
      </c>
      <c r="B289" s="10">
        <f>SUM(B287:B288)</f>
        <v>469</v>
      </c>
    </row>
    <row r="290" spans="1:2" x14ac:dyDescent="0.2">
      <c r="A290" s="43" t="s">
        <v>7</v>
      </c>
      <c r="B290" s="10"/>
    </row>
    <row r="291" spans="1:2" x14ac:dyDescent="0.2">
      <c r="A291" s="43" t="s">
        <v>152</v>
      </c>
      <c r="B291" s="10">
        <v>199</v>
      </c>
    </row>
    <row r="292" spans="1:2" x14ac:dyDescent="0.2">
      <c r="A292" s="43" t="s">
        <v>153</v>
      </c>
      <c r="B292" s="10">
        <v>140</v>
      </c>
    </row>
    <row r="293" spans="1:2" x14ac:dyDescent="0.2">
      <c r="A293" s="43" t="s">
        <v>148</v>
      </c>
      <c r="B293" s="10">
        <f>SUM(B291:B292)</f>
        <v>339</v>
      </c>
    </row>
    <row r="294" spans="1:2" x14ac:dyDescent="0.2">
      <c r="A294" s="43" t="s">
        <v>226</v>
      </c>
      <c r="B294" s="32">
        <v>41.8</v>
      </c>
    </row>
    <row r="295" spans="1:2" x14ac:dyDescent="0.2">
      <c r="A295" s="37"/>
      <c r="B295" s="33"/>
    </row>
    <row r="296" spans="1:2" s="177" customFormat="1" x14ac:dyDescent="0.2">
      <c r="A296" s="259" t="s">
        <v>816</v>
      </c>
    </row>
    <row r="297" spans="1:2" s="177" customFormat="1" x14ac:dyDescent="0.2">
      <c r="A297" s="259" t="s">
        <v>1156</v>
      </c>
    </row>
    <row r="298" spans="1:2" x14ac:dyDescent="0.2">
      <c r="A298" s="8" t="s">
        <v>1052</v>
      </c>
      <c r="B298" s="30"/>
    </row>
    <row r="302" spans="1:2" ht="15.75" x14ac:dyDescent="0.25">
      <c r="A302" s="49" t="s">
        <v>1241</v>
      </c>
      <c r="B302" s="30"/>
    </row>
    <row r="303" spans="1:2" x14ac:dyDescent="0.2">
      <c r="A303" s="56"/>
      <c r="B303" s="233">
        <v>1959</v>
      </c>
    </row>
    <row r="304" spans="1:2" s="30" customFormat="1" x14ac:dyDescent="0.2">
      <c r="A304" s="87" t="s">
        <v>1240</v>
      </c>
      <c r="B304" s="25"/>
    </row>
    <row r="305" spans="1:2" x14ac:dyDescent="0.2">
      <c r="A305" s="43" t="s">
        <v>228</v>
      </c>
      <c r="B305" s="32">
        <v>8</v>
      </c>
    </row>
    <row r="306" spans="1:2" ht="14.25" x14ac:dyDescent="0.2">
      <c r="A306" s="43" t="s">
        <v>1271</v>
      </c>
      <c r="B306" s="10">
        <v>2098</v>
      </c>
    </row>
    <row r="307" spans="1:2" x14ac:dyDescent="0.2">
      <c r="A307" s="43" t="s">
        <v>229</v>
      </c>
      <c r="B307" s="32"/>
    </row>
    <row r="308" spans="1:2" x14ac:dyDescent="0.2">
      <c r="A308" s="43" t="s">
        <v>152</v>
      </c>
      <c r="B308" s="10">
        <v>1178</v>
      </c>
    </row>
    <row r="309" spans="1:2" x14ac:dyDescent="0.2">
      <c r="A309" s="43" t="s">
        <v>153</v>
      </c>
      <c r="B309" s="10">
        <v>1106</v>
      </c>
    </row>
    <row r="310" spans="1:2" x14ac:dyDescent="0.2">
      <c r="A310" s="43" t="s">
        <v>148</v>
      </c>
      <c r="B310" s="10">
        <f>SUM(B308:B309)</f>
        <v>2284</v>
      </c>
    </row>
    <row r="311" spans="1:2" x14ac:dyDescent="0.2">
      <c r="A311" s="43" t="s">
        <v>230</v>
      </c>
      <c r="B311" s="10"/>
    </row>
    <row r="312" spans="1:2" x14ac:dyDescent="0.2">
      <c r="A312" s="43" t="s">
        <v>152</v>
      </c>
      <c r="B312" s="10">
        <v>1484</v>
      </c>
    </row>
    <row r="313" spans="1:2" x14ac:dyDescent="0.2">
      <c r="A313" s="43" t="s">
        <v>153</v>
      </c>
      <c r="B313" s="10">
        <v>634</v>
      </c>
    </row>
    <row r="314" spans="1:2" x14ac:dyDescent="0.2">
      <c r="A314" s="10" t="s">
        <v>148</v>
      </c>
      <c r="B314" s="10">
        <f>SUM(B312:B313)</f>
        <v>2118</v>
      </c>
    </row>
    <row r="315" spans="1:2" x14ac:dyDescent="0.2">
      <c r="A315" s="43" t="s">
        <v>231</v>
      </c>
      <c r="B315" s="10"/>
    </row>
    <row r="316" spans="1:2" x14ac:dyDescent="0.2">
      <c r="A316" s="43" t="s">
        <v>170</v>
      </c>
      <c r="B316" s="10"/>
    </row>
    <row r="317" spans="1:2" x14ac:dyDescent="0.2">
      <c r="A317" s="43" t="s">
        <v>49</v>
      </c>
      <c r="B317" s="10">
        <v>670</v>
      </c>
    </row>
    <row r="318" spans="1:2" x14ac:dyDescent="0.2">
      <c r="A318" s="43" t="s">
        <v>193</v>
      </c>
      <c r="B318" s="10">
        <v>317</v>
      </c>
    </row>
    <row r="319" spans="1:2" x14ac:dyDescent="0.2">
      <c r="A319" s="43" t="s">
        <v>232</v>
      </c>
      <c r="B319" s="10">
        <f>SUM(B317:B318)</f>
        <v>987</v>
      </c>
    </row>
    <row r="320" spans="1:2" x14ac:dyDescent="0.2">
      <c r="A320" s="43" t="s">
        <v>233</v>
      </c>
      <c r="B320" s="10"/>
    </row>
    <row r="321" spans="1:2" x14ac:dyDescent="0.2">
      <c r="A321" s="43" t="s">
        <v>49</v>
      </c>
      <c r="B321" s="10">
        <v>203</v>
      </c>
    </row>
    <row r="322" spans="1:2" x14ac:dyDescent="0.2">
      <c r="A322" s="43" t="s">
        <v>193</v>
      </c>
      <c r="B322" s="10">
        <v>73</v>
      </c>
    </row>
    <row r="323" spans="1:2" x14ac:dyDescent="0.2">
      <c r="A323" s="43" t="s">
        <v>180</v>
      </c>
      <c r="B323" s="10">
        <f>SUM(B321:B322)</f>
        <v>276</v>
      </c>
    </row>
    <row r="324" spans="1:2" x14ac:dyDescent="0.2">
      <c r="A324" s="43" t="s">
        <v>178</v>
      </c>
      <c r="B324" s="10"/>
    </row>
    <row r="325" spans="1:2" x14ac:dyDescent="0.2">
      <c r="A325" s="43" t="s">
        <v>49</v>
      </c>
      <c r="B325" s="10">
        <v>583</v>
      </c>
    </row>
    <row r="326" spans="1:2" x14ac:dyDescent="0.2">
      <c r="A326" s="43" t="s">
        <v>193</v>
      </c>
      <c r="B326" s="10">
        <v>269</v>
      </c>
    </row>
    <row r="327" spans="1:2" x14ac:dyDescent="0.2">
      <c r="A327" s="121" t="s">
        <v>180</v>
      </c>
      <c r="B327" s="122">
        <f>SUM(B325:B326)</f>
        <v>852</v>
      </c>
    </row>
    <row r="328" spans="1:2" x14ac:dyDescent="0.2">
      <c r="A328" s="43"/>
      <c r="B328" s="10"/>
    </row>
    <row r="329" spans="1:2" s="177" customFormat="1" x14ac:dyDescent="0.2">
      <c r="A329" s="259" t="s">
        <v>1239</v>
      </c>
      <c r="B329" s="10"/>
    </row>
    <row r="330" spans="1:2" x14ac:dyDescent="0.2">
      <c r="A330" s="8" t="s">
        <v>1052</v>
      </c>
      <c r="B330" s="10"/>
    </row>
    <row r="334" spans="1:2" ht="18.75" customHeight="1" x14ac:dyDescent="0.25">
      <c r="A334" s="326" t="s">
        <v>1299</v>
      </c>
      <c r="B334" s="315"/>
    </row>
    <row r="335" spans="1:2" x14ac:dyDescent="0.2">
      <c r="A335" s="56"/>
      <c r="B335" s="233">
        <v>1958</v>
      </c>
    </row>
    <row r="336" spans="1:2" x14ac:dyDescent="0.2">
      <c r="A336" s="150" t="s">
        <v>574</v>
      </c>
      <c r="B336" s="10"/>
    </row>
    <row r="337" spans="1:2" x14ac:dyDescent="0.2">
      <c r="A337" s="118" t="s">
        <v>575</v>
      </c>
      <c r="B337" s="10">
        <v>2147</v>
      </c>
    </row>
    <row r="338" spans="1:2" x14ac:dyDescent="0.2">
      <c r="A338" s="118" t="s">
        <v>576</v>
      </c>
      <c r="B338" s="10">
        <v>1691</v>
      </c>
    </row>
    <row r="339" spans="1:2" x14ac:dyDescent="0.2">
      <c r="A339" s="118" t="s">
        <v>357</v>
      </c>
      <c r="B339" s="10">
        <f>SUM(B337:B338)</f>
        <v>3838</v>
      </c>
    </row>
    <row r="340" spans="1:2" x14ac:dyDescent="0.2">
      <c r="A340" s="150" t="s">
        <v>577</v>
      </c>
      <c r="B340" s="10"/>
    </row>
    <row r="341" spans="1:2" x14ac:dyDescent="0.2">
      <c r="A341" s="118" t="s">
        <v>578</v>
      </c>
      <c r="B341" s="10"/>
    </row>
    <row r="342" spans="1:2" x14ac:dyDescent="0.2">
      <c r="A342" s="100" t="s">
        <v>575</v>
      </c>
      <c r="B342" s="27" t="s">
        <v>36</v>
      </c>
    </row>
    <row r="343" spans="1:2" x14ac:dyDescent="0.2">
      <c r="A343" s="100" t="s">
        <v>576</v>
      </c>
      <c r="B343" s="27" t="s">
        <v>36</v>
      </c>
    </row>
    <row r="344" spans="1:2" x14ac:dyDescent="0.2">
      <c r="A344" s="118" t="s">
        <v>579</v>
      </c>
      <c r="B344" s="27"/>
    </row>
    <row r="345" spans="1:2" x14ac:dyDescent="0.2">
      <c r="A345" s="100" t="s">
        <v>575</v>
      </c>
      <c r="B345" s="27" t="s">
        <v>36</v>
      </c>
    </row>
    <row r="346" spans="1:2" x14ac:dyDescent="0.2">
      <c r="A346" s="100" t="s">
        <v>576</v>
      </c>
      <c r="B346" s="27">
        <v>1691</v>
      </c>
    </row>
    <row r="347" spans="1:2" x14ac:dyDescent="0.2">
      <c r="A347" s="118" t="s">
        <v>580</v>
      </c>
      <c r="B347" s="27"/>
    </row>
    <row r="348" spans="1:2" x14ac:dyDescent="0.2">
      <c r="A348" s="100" t="s">
        <v>575</v>
      </c>
      <c r="B348" s="27">
        <v>2147</v>
      </c>
    </row>
    <row r="349" spans="1:2" x14ac:dyDescent="0.2">
      <c r="A349" s="149" t="s">
        <v>576</v>
      </c>
      <c r="B349" s="139" t="s">
        <v>36</v>
      </c>
    </row>
    <row r="350" spans="1:2" ht="15" x14ac:dyDescent="0.25">
      <c r="A350" s="88"/>
      <c r="B350" s="10"/>
    </row>
    <row r="351" spans="1:2" s="177" customFormat="1" x14ac:dyDescent="0.2">
      <c r="A351" s="272" t="s">
        <v>1308</v>
      </c>
      <c r="B351" s="10"/>
    </row>
    <row r="352" spans="1:2" x14ac:dyDescent="0.2">
      <c r="A352" s="8" t="s">
        <v>1052</v>
      </c>
      <c r="B352" s="30"/>
    </row>
    <row r="353" spans="1:2" x14ac:dyDescent="0.2">
      <c r="A353" s="30"/>
      <c r="B353" s="30"/>
    </row>
    <row r="356" spans="1:2" ht="15.75" x14ac:dyDescent="0.25">
      <c r="A356" s="3" t="s">
        <v>461</v>
      </c>
      <c r="B356" s="30"/>
    </row>
    <row r="357" spans="1:2" ht="15" x14ac:dyDescent="0.25">
      <c r="A357" s="4"/>
      <c r="B357" s="234">
        <v>1959</v>
      </c>
    </row>
    <row r="358" spans="1:2" ht="14.25" x14ac:dyDescent="0.2">
      <c r="A358" s="167" t="s">
        <v>1291</v>
      </c>
      <c r="B358" s="18">
        <v>27</v>
      </c>
    </row>
    <row r="359" spans="1:2" x14ac:dyDescent="0.2">
      <c r="A359" s="199" t="s">
        <v>116</v>
      </c>
      <c r="B359" s="30"/>
    </row>
    <row r="360" spans="1:2" ht="14.25" x14ac:dyDescent="0.2">
      <c r="A360" s="94" t="s">
        <v>462</v>
      </c>
      <c r="B360" s="18">
        <v>87992</v>
      </c>
    </row>
    <row r="361" spans="1:2" x14ac:dyDescent="0.2">
      <c r="A361" s="94" t="s">
        <v>463</v>
      </c>
      <c r="B361" s="18">
        <v>81352</v>
      </c>
    </row>
    <row r="362" spans="1:2" x14ac:dyDescent="0.2">
      <c r="A362" s="19" t="s">
        <v>464</v>
      </c>
      <c r="B362" s="18">
        <v>147248</v>
      </c>
    </row>
    <row r="363" spans="1:2" x14ac:dyDescent="0.2">
      <c r="A363" s="19" t="s">
        <v>465</v>
      </c>
      <c r="B363" s="18">
        <v>2192</v>
      </c>
    </row>
    <row r="364" spans="1:2" ht="14.25" x14ac:dyDescent="0.2">
      <c r="A364" s="19" t="s">
        <v>653</v>
      </c>
      <c r="B364" s="18">
        <v>37738</v>
      </c>
    </row>
    <row r="365" spans="1:2" x14ac:dyDescent="0.2">
      <c r="A365" s="19" t="s">
        <v>466</v>
      </c>
      <c r="B365" s="18">
        <v>1950</v>
      </c>
    </row>
    <row r="366" spans="1:2" x14ac:dyDescent="0.2">
      <c r="A366" s="19" t="s">
        <v>467</v>
      </c>
      <c r="B366" s="18"/>
    </row>
    <row r="367" spans="1:2" x14ac:dyDescent="0.2">
      <c r="A367" s="94" t="s">
        <v>468</v>
      </c>
      <c r="B367" s="18">
        <v>807</v>
      </c>
    </row>
    <row r="368" spans="1:2" x14ac:dyDescent="0.2">
      <c r="A368" s="94" t="s">
        <v>469</v>
      </c>
      <c r="B368" s="18">
        <v>564</v>
      </c>
    </row>
    <row r="369" spans="1:2" x14ac:dyDescent="0.2">
      <c r="A369" s="19" t="s">
        <v>470</v>
      </c>
      <c r="B369" s="23">
        <v>8219</v>
      </c>
    </row>
    <row r="370" spans="1:2" x14ac:dyDescent="0.2">
      <c r="A370" s="37"/>
      <c r="B370" s="1"/>
    </row>
    <row r="371" spans="1:2" s="177" customFormat="1" x14ac:dyDescent="0.2">
      <c r="A371" s="271" t="s">
        <v>1292</v>
      </c>
      <c r="B371" s="198"/>
    </row>
    <row r="372" spans="1:2" x14ac:dyDescent="0.2">
      <c r="A372" s="8" t="s">
        <v>1052</v>
      </c>
      <c r="B372" s="30"/>
    </row>
    <row r="376" spans="1:2" ht="18.75" x14ac:dyDescent="0.25">
      <c r="A376" s="31" t="s">
        <v>762</v>
      </c>
      <c r="B376" s="30"/>
    </row>
    <row r="377" spans="1:2" x14ac:dyDescent="0.2">
      <c r="A377" s="34"/>
      <c r="B377" s="233">
        <v>1959</v>
      </c>
    </row>
    <row r="378" spans="1:2" x14ac:dyDescent="0.2">
      <c r="A378" s="252" t="s">
        <v>830</v>
      </c>
      <c r="B378" s="110"/>
    </row>
    <row r="379" spans="1:2" x14ac:dyDescent="0.2">
      <c r="A379" s="92" t="s">
        <v>756</v>
      </c>
      <c r="B379" s="32"/>
    </row>
    <row r="380" spans="1:2" x14ac:dyDescent="0.2">
      <c r="A380" s="32" t="s">
        <v>471</v>
      </c>
      <c r="B380" s="10">
        <v>13</v>
      </c>
    </row>
    <row r="381" spans="1:2" ht="14.25" x14ac:dyDescent="0.2">
      <c r="A381" s="43" t="s">
        <v>829</v>
      </c>
      <c r="B381" s="10">
        <v>35429</v>
      </c>
    </row>
    <row r="382" spans="1:2" x14ac:dyDescent="0.2">
      <c r="A382" s="32" t="s">
        <v>472</v>
      </c>
      <c r="B382" s="32"/>
    </row>
    <row r="383" spans="1:2" x14ac:dyDescent="0.2">
      <c r="A383" s="83" t="s">
        <v>1022</v>
      </c>
      <c r="B383" s="32">
        <v>15</v>
      </c>
    </row>
    <row r="384" spans="1:2" x14ac:dyDescent="0.2">
      <c r="A384" s="83" t="s">
        <v>473</v>
      </c>
      <c r="B384" s="10"/>
    </row>
    <row r="385" spans="1:2" x14ac:dyDescent="0.2">
      <c r="A385" s="93" t="s">
        <v>475</v>
      </c>
      <c r="B385" s="10">
        <v>2025336</v>
      </c>
    </row>
    <row r="386" spans="1:2" x14ac:dyDescent="0.2">
      <c r="A386" s="93" t="s">
        <v>476</v>
      </c>
      <c r="B386" s="10">
        <v>5742043</v>
      </c>
    </row>
    <row r="387" spans="1:2" x14ac:dyDescent="0.2">
      <c r="A387" s="83" t="s">
        <v>477</v>
      </c>
      <c r="B387" s="10">
        <v>229395</v>
      </c>
    </row>
    <row r="388" spans="1:2" x14ac:dyDescent="0.2">
      <c r="A388" s="83" t="s">
        <v>478</v>
      </c>
      <c r="B388" s="10">
        <v>1920571</v>
      </c>
    </row>
    <row r="389" spans="1:2" ht="14.25" x14ac:dyDescent="0.2">
      <c r="A389" s="100" t="s">
        <v>822</v>
      </c>
      <c r="B389" s="10">
        <v>4932</v>
      </c>
    </row>
    <row r="390" spans="1:2" ht="14.25" x14ac:dyDescent="0.2">
      <c r="A390" s="100" t="s">
        <v>824</v>
      </c>
      <c r="B390" s="10">
        <v>79058</v>
      </c>
    </row>
    <row r="391" spans="1:2" ht="14.25" x14ac:dyDescent="0.2">
      <c r="A391" s="118" t="s">
        <v>828</v>
      </c>
      <c r="B391" s="10"/>
    </row>
    <row r="392" spans="1:2" x14ac:dyDescent="0.2">
      <c r="A392" s="133" t="s">
        <v>582</v>
      </c>
      <c r="B392" s="10">
        <v>157778</v>
      </c>
    </row>
    <row r="393" spans="1:2" x14ac:dyDescent="0.2">
      <c r="A393" s="131" t="s">
        <v>479</v>
      </c>
      <c r="B393" s="122">
        <v>134330</v>
      </c>
    </row>
    <row r="394" spans="1:2" x14ac:dyDescent="0.2">
      <c r="A394" s="30"/>
      <c r="B394" s="30"/>
    </row>
    <row r="395" spans="1:2" s="177" customFormat="1" ht="25.5" customHeight="1" x14ac:dyDescent="0.2">
      <c r="A395" s="317" t="s">
        <v>1150</v>
      </c>
      <c r="B395" s="312"/>
    </row>
    <row r="396" spans="1:2" s="177" customFormat="1" ht="26.25" customHeight="1" x14ac:dyDescent="0.2">
      <c r="A396" s="317" t="s">
        <v>1151</v>
      </c>
      <c r="B396" s="312"/>
    </row>
    <row r="397" spans="1:2" s="177" customFormat="1" x14ac:dyDescent="0.2">
      <c r="A397" s="63" t="s">
        <v>1152</v>
      </c>
    </row>
    <row r="398" spans="1:2" s="177" customFormat="1" x14ac:dyDescent="0.2">
      <c r="A398" s="63" t="s">
        <v>1137</v>
      </c>
    </row>
    <row r="399" spans="1:2" s="177" customFormat="1" x14ac:dyDescent="0.2">
      <c r="A399" s="63" t="s">
        <v>1138</v>
      </c>
      <c r="B399" s="10"/>
    </row>
    <row r="400" spans="1:2" x14ac:dyDescent="0.2">
      <c r="A400" s="8" t="s">
        <v>1052</v>
      </c>
      <c r="B400" s="30"/>
    </row>
    <row r="402" spans="1:2" s="30" customFormat="1" x14ac:dyDescent="0.2"/>
    <row r="403" spans="1:2" s="30" customFormat="1" x14ac:dyDescent="0.2"/>
    <row r="404" spans="1:2" s="30" customFormat="1" ht="15.75" x14ac:dyDescent="0.25">
      <c r="A404" s="31" t="s">
        <v>1115</v>
      </c>
    </row>
    <row r="405" spans="1:2" s="30" customFormat="1" x14ac:dyDescent="0.2">
      <c r="A405" s="34"/>
      <c r="B405" s="233">
        <v>1959</v>
      </c>
    </row>
    <row r="406" spans="1:2" x14ac:dyDescent="0.2">
      <c r="A406" s="151" t="s">
        <v>825</v>
      </c>
      <c r="B406" s="58"/>
    </row>
    <row r="407" spans="1:2" x14ac:dyDescent="0.2">
      <c r="A407" s="43" t="s">
        <v>836</v>
      </c>
      <c r="B407" s="91"/>
    </row>
    <row r="408" spans="1:2" x14ac:dyDescent="0.2">
      <c r="A408" s="92" t="s">
        <v>835</v>
      </c>
      <c r="B408" s="91"/>
    </row>
    <row r="409" spans="1:2" x14ac:dyDescent="0.2">
      <c r="A409" s="83" t="s">
        <v>481</v>
      </c>
      <c r="B409" s="10"/>
    </row>
    <row r="410" spans="1:2" x14ac:dyDescent="0.2">
      <c r="A410" s="93" t="s">
        <v>357</v>
      </c>
      <c r="B410" s="10">
        <f>B411+B412</f>
        <v>10254</v>
      </c>
    </row>
    <row r="411" spans="1:2" x14ac:dyDescent="0.2">
      <c r="A411" s="93" t="s">
        <v>482</v>
      </c>
      <c r="B411" s="10">
        <v>8459</v>
      </c>
    </row>
    <row r="412" spans="1:2" x14ac:dyDescent="0.2">
      <c r="A412" s="119" t="s">
        <v>1284</v>
      </c>
      <c r="B412" s="10">
        <v>1795</v>
      </c>
    </row>
    <row r="413" spans="1:2" x14ac:dyDescent="0.2">
      <c r="A413" s="83" t="s">
        <v>483</v>
      </c>
      <c r="B413" s="10"/>
    </row>
    <row r="414" spans="1:2" x14ac:dyDescent="0.2">
      <c r="A414" s="92" t="s">
        <v>837</v>
      </c>
      <c r="B414" s="10"/>
    </row>
    <row r="415" spans="1:2" x14ac:dyDescent="0.2">
      <c r="A415" s="83" t="s">
        <v>481</v>
      </c>
      <c r="B415" s="10"/>
    </row>
    <row r="416" spans="1:2" x14ac:dyDescent="0.2">
      <c r="A416" s="93" t="s">
        <v>357</v>
      </c>
      <c r="B416" s="10">
        <f>B417+B418</f>
        <v>1794</v>
      </c>
    </row>
    <row r="417" spans="1:2" x14ac:dyDescent="0.2">
      <c r="A417" s="93" t="s">
        <v>482</v>
      </c>
      <c r="B417" s="10">
        <v>1151</v>
      </c>
    </row>
    <row r="418" spans="1:2" x14ac:dyDescent="0.2">
      <c r="A418" s="119" t="s">
        <v>1284</v>
      </c>
      <c r="B418" s="10">
        <v>643</v>
      </c>
    </row>
    <row r="419" spans="1:2" x14ac:dyDescent="0.2">
      <c r="A419" s="83" t="s">
        <v>483</v>
      </c>
      <c r="B419" s="10">
        <v>15786</v>
      </c>
    </row>
    <row r="420" spans="1:2" x14ac:dyDescent="0.2">
      <c r="A420" s="92" t="s">
        <v>839</v>
      </c>
      <c r="B420" s="10"/>
    </row>
    <row r="421" spans="1:2" x14ac:dyDescent="0.2">
      <c r="A421" s="83" t="s">
        <v>481</v>
      </c>
      <c r="B421" s="10"/>
    </row>
    <row r="422" spans="1:2" x14ac:dyDescent="0.2">
      <c r="A422" s="93" t="s">
        <v>357</v>
      </c>
      <c r="B422" s="10">
        <f>B423+B424</f>
        <v>792</v>
      </c>
    </row>
    <row r="423" spans="1:2" x14ac:dyDescent="0.2">
      <c r="A423" s="93" t="s">
        <v>482</v>
      </c>
      <c r="B423" s="10">
        <v>376</v>
      </c>
    </row>
    <row r="424" spans="1:2" x14ac:dyDescent="0.2">
      <c r="A424" s="119" t="s">
        <v>1284</v>
      </c>
      <c r="B424" s="10">
        <v>416</v>
      </c>
    </row>
    <row r="425" spans="1:2" x14ac:dyDescent="0.2">
      <c r="A425" s="83" t="s">
        <v>483</v>
      </c>
      <c r="B425" s="10">
        <v>2945</v>
      </c>
    </row>
    <row r="426" spans="1:2" x14ac:dyDescent="0.2">
      <c r="A426" s="92" t="s">
        <v>840</v>
      </c>
      <c r="B426" s="10"/>
    </row>
    <row r="427" spans="1:2" x14ac:dyDescent="0.2">
      <c r="A427" s="83" t="s">
        <v>481</v>
      </c>
      <c r="B427" s="10"/>
    </row>
    <row r="428" spans="1:2" x14ac:dyDescent="0.2">
      <c r="A428" s="93" t="s">
        <v>357</v>
      </c>
      <c r="B428" s="10">
        <f>B429+B430</f>
        <v>604</v>
      </c>
    </row>
    <row r="429" spans="1:2" x14ac:dyDescent="0.2">
      <c r="A429" s="93" t="s">
        <v>482</v>
      </c>
      <c r="B429" s="10">
        <v>289</v>
      </c>
    </row>
    <row r="430" spans="1:2" x14ac:dyDescent="0.2">
      <c r="A430" s="119" t="s">
        <v>1284</v>
      </c>
      <c r="B430" s="10">
        <v>315</v>
      </c>
    </row>
    <row r="431" spans="1:2" x14ac:dyDescent="0.2">
      <c r="A431" s="83" t="s">
        <v>483</v>
      </c>
      <c r="B431" s="10">
        <v>3251</v>
      </c>
    </row>
    <row r="432" spans="1:2" x14ac:dyDescent="0.2">
      <c r="A432" s="92" t="s">
        <v>841</v>
      </c>
      <c r="B432" s="10"/>
    </row>
    <row r="433" spans="1:2" x14ac:dyDescent="0.2">
      <c r="A433" s="83" t="s">
        <v>481</v>
      </c>
      <c r="B433" s="10"/>
    </row>
    <row r="434" spans="1:2" x14ac:dyDescent="0.2">
      <c r="A434" s="93" t="s">
        <v>357</v>
      </c>
      <c r="B434" s="10">
        <f>B435</f>
        <v>15350</v>
      </c>
    </row>
    <row r="435" spans="1:2" x14ac:dyDescent="0.2">
      <c r="A435" s="93" t="s">
        <v>482</v>
      </c>
      <c r="B435" s="10">
        <v>15350</v>
      </c>
    </row>
    <row r="436" spans="1:2" x14ac:dyDescent="0.2">
      <c r="A436" s="119" t="s">
        <v>1284</v>
      </c>
      <c r="B436" s="134" t="s">
        <v>36</v>
      </c>
    </row>
    <row r="437" spans="1:2" x14ac:dyDescent="0.2">
      <c r="A437" s="83" t="s">
        <v>483</v>
      </c>
      <c r="B437" s="10">
        <v>87712</v>
      </c>
    </row>
    <row r="438" spans="1:2" x14ac:dyDescent="0.2">
      <c r="A438" s="92" t="s">
        <v>842</v>
      </c>
      <c r="B438" s="10"/>
    </row>
    <row r="439" spans="1:2" x14ac:dyDescent="0.2">
      <c r="A439" s="83" t="s">
        <v>481</v>
      </c>
      <c r="B439" s="10"/>
    </row>
    <row r="440" spans="1:2" x14ac:dyDescent="0.2">
      <c r="A440" s="93" t="s">
        <v>357</v>
      </c>
      <c r="B440" s="10">
        <f>B441+B442</f>
        <v>5427</v>
      </c>
    </row>
    <row r="441" spans="1:2" x14ac:dyDescent="0.2">
      <c r="A441" s="93" t="s">
        <v>482</v>
      </c>
      <c r="B441" s="10">
        <v>5011</v>
      </c>
    </row>
    <row r="442" spans="1:2" x14ac:dyDescent="0.2">
      <c r="A442" s="119" t="s">
        <v>1284</v>
      </c>
      <c r="B442" s="10">
        <v>416</v>
      </c>
    </row>
    <row r="443" spans="1:2" x14ac:dyDescent="0.2">
      <c r="A443" s="83" t="s">
        <v>483</v>
      </c>
      <c r="B443" s="10">
        <v>37057</v>
      </c>
    </row>
    <row r="444" spans="1:2" x14ac:dyDescent="0.2">
      <c r="A444" s="92" t="s">
        <v>843</v>
      </c>
      <c r="B444" s="10"/>
    </row>
    <row r="445" spans="1:2" x14ac:dyDescent="0.2">
      <c r="A445" s="83" t="s">
        <v>481</v>
      </c>
      <c r="B445" s="10"/>
    </row>
    <row r="446" spans="1:2" x14ac:dyDescent="0.2">
      <c r="A446" s="93" t="s">
        <v>357</v>
      </c>
      <c r="B446" s="10">
        <f>B447+B448</f>
        <v>1208</v>
      </c>
    </row>
    <row r="447" spans="1:2" x14ac:dyDescent="0.2">
      <c r="A447" s="93" t="s">
        <v>482</v>
      </c>
      <c r="B447" s="10">
        <v>572</v>
      </c>
    </row>
    <row r="448" spans="1:2" x14ac:dyDescent="0.2">
      <c r="A448" s="119" t="s">
        <v>1284</v>
      </c>
      <c r="B448" s="10">
        <v>636</v>
      </c>
    </row>
    <row r="449" spans="1:2" x14ac:dyDescent="0.2">
      <c r="A449" s="83" t="s">
        <v>483</v>
      </c>
      <c r="B449" s="10">
        <v>8028</v>
      </c>
    </row>
    <row r="450" spans="1:2" x14ac:dyDescent="0.2">
      <c r="A450" s="92" t="s">
        <v>844</v>
      </c>
      <c r="B450" s="10"/>
    </row>
    <row r="451" spans="1:2" x14ac:dyDescent="0.2">
      <c r="A451" s="83" t="s">
        <v>481</v>
      </c>
      <c r="B451" s="10"/>
    </row>
    <row r="452" spans="1:2" x14ac:dyDescent="0.2">
      <c r="A452" s="93" t="s">
        <v>357</v>
      </c>
      <c r="B452" s="10">
        <f>B453+B454</f>
        <v>35429</v>
      </c>
    </row>
    <row r="453" spans="1:2" x14ac:dyDescent="0.2">
      <c r="A453" s="93" t="s">
        <v>482</v>
      </c>
      <c r="B453" s="10">
        <v>31208</v>
      </c>
    </row>
    <row r="454" spans="1:2" x14ac:dyDescent="0.2">
      <c r="A454" s="119" t="s">
        <v>834</v>
      </c>
      <c r="B454" s="91">
        <v>4221</v>
      </c>
    </row>
    <row r="455" spans="1:2" x14ac:dyDescent="0.2">
      <c r="A455" s="131" t="s">
        <v>483</v>
      </c>
      <c r="B455" s="122">
        <v>247638</v>
      </c>
    </row>
    <row r="456" spans="1:2" x14ac:dyDescent="0.2">
      <c r="A456" s="102"/>
      <c r="B456" s="91"/>
    </row>
    <row r="457" spans="1:2" s="177" customFormat="1" x14ac:dyDescent="0.2">
      <c r="A457" s="197" t="s">
        <v>1290</v>
      </c>
      <c r="B457" s="91"/>
    </row>
    <row r="458" spans="1:2" x14ac:dyDescent="0.2">
      <c r="A458" s="8" t="s">
        <v>1052</v>
      </c>
      <c r="B458" s="91"/>
    </row>
    <row r="459" spans="1:2" s="30" customFormat="1" x14ac:dyDescent="0.2">
      <c r="A459" s="8"/>
      <c r="B459" s="91"/>
    </row>
    <row r="460" spans="1:2" s="30" customFormat="1" x14ac:dyDescent="0.2">
      <c r="A460" s="8"/>
      <c r="B460" s="91"/>
    </row>
    <row r="461" spans="1:2" s="30" customFormat="1" x14ac:dyDescent="0.2">
      <c r="A461" s="8"/>
      <c r="B461" s="91"/>
    </row>
    <row r="462" spans="1:2" s="30" customFormat="1" ht="15.75" x14ac:dyDescent="0.25">
      <c r="A462" s="31" t="s">
        <v>1116</v>
      </c>
      <c r="B462" s="91"/>
    </row>
    <row r="463" spans="1:2" x14ac:dyDescent="0.2">
      <c r="A463" s="34"/>
      <c r="B463" s="233">
        <v>1959</v>
      </c>
    </row>
    <row r="464" spans="1:2" x14ac:dyDescent="0.2">
      <c r="A464" s="106" t="s">
        <v>752</v>
      </c>
      <c r="B464" s="30"/>
    </row>
    <row r="465" spans="1:2" x14ac:dyDescent="0.2">
      <c r="A465" s="92" t="s">
        <v>488</v>
      </c>
      <c r="B465" s="10">
        <f>B467+B471+B476</f>
        <v>3871</v>
      </c>
    </row>
    <row r="466" spans="1:2" x14ac:dyDescent="0.2">
      <c r="A466" s="92" t="s">
        <v>845</v>
      </c>
      <c r="B466" s="10"/>
    </row>
    <row r="467" spans="1:2" x14ac:dyDescent="0.2">
      <c r="A467" s="83" t="s">
        <v>489</v>
      </c>
      <c r="B467" s="10">
        <f>B468+B469</f>
        <v>2024</v>
      </c>
    </row>
    <row r="468" spans="1:2" x14ac:dyDescent="0.2">
      <c r="A468" s="83" t="s">
        <v>490</v>
      </c>
      <c r="B468" s="10">
        <v>1095</v>
      </c>
    </row>
    <row r="469" spans="1:2" x14ac:dyDescent="0.2">
      <c r="A469" s="83" t="s">
        <v>491</v>
      </c>
      <c r="B469" s="10">
        <v>929</v>
      </c>
    </row>
    <row r="470" spans="1:2" x14ac:dyDescent="0.2">
      <c r="A470" s="92" t="s">
        <v>846</v>
      </c>
      <c r="B470" s="10"/>
    </row>
    <row r="471" spans="1:2" x14ac:dyDescent="0.2">
      <c r="A471" s="83" t="s">
        <v>492</v>
      </c>
      <c r="B471" s="10">
        <f>B472+B473+B474</f>
        <v>400</v>
      </c>
    </row>
    <row r="472" spans="1:2" x14ac:dyDescent="0.2">
      <c r="A472" s="83" t="s">
        <v>494</v>
      </c>
      <c r="B472" s="10">
        <v>60</v>
      </c>
    </row>
    <row r="473" spans="1:2" x14ac:dyDescent="0.2">
      <c r="A473" s="83" t="s">
        <v>493</v>
      </c>
      <c r="B473" s="10">
        <v>292</v>
      </c>
    </row>
    <row r="474" spans="1:2" x14ac:dyDescent="0.2">
      <c r="A474" s="83" t="s">
        <v>495</v>
      </c>
      <c r="B474" s="10">
        <v>48</v>
      </c>
    </row>
    <row r="475" spans="1:2" x14ac:dyDescent="0.2">
      <c r="A475" s="92" t="s">
        <v>847</v>
      </c>
      <c r="B475" s="10"/>
    </row>
    <row r="476" spans="1:2" x14ac:dyDescent="0.2">
      <c r="A476" s="83" t="s">
        <v>496</v>
      </c>
      <c r="B476" s="10">
        <f>B477+B478+B479</f>
        <v>1447</v>
      </c>
    </row>
    <row r="477" spans="1:2" x14ac:dyDescent="0.2">
      <c r="A477" s="83" t="s">
        <v>188</v>
      </c>
      <c r="B477" s="10">
        <v>596</v>
      </c>
    </row>
    <row r="478" spans="1:2" x14ac:dyDescent="0.2">
      <c r="A478" s="83" t="s">
        <v>497</v>
      </c>
      <c r="B478" s="10">
        <v>657</v>
      </c>
    </row>
    <row r="479" spans="1:2" x14ac:dyDescent="0.2">
      <c r="A479" s="131" t="s">
        <v>189</v>
      </c>
      <c r="B479" s="122">
        <v>194</v>
      </c>
    </row>
    <row r="480" spans="1:2" x14ac:dyDescent="0.2">
      <c r="A480" s="63"/>
    </row>
    <row r="481" spans="1:2" x14ac:dyDescent="0.2">
      <c r="A481" s="8" t="s">
        <v>1052</v>
      </c>
      <c r="B481" s="30"/>
    </row>
    <row r="485" spans="1:2" ht="18.75" x14ac:dyDescent="0.25">
      <c r="A485" s="31" t="s">
        <v>812</v>
      </c>
      <c r="B485" s="253"/>
    </row>
    <row r="486" spans="1:2" x14ac:dyDescent="0.2">
      <c r="A486" s="56"/>
      <c r="B486" s="239">
        <v>1959</v>
      </c>
    </row>
    <row r="487" spans="1:2" ht="14.25" x14ac:dyDescent="0.2">
      <c r="A487" s="87" t="s">
        <v>813</v>
      </c>
      <c r="B487" s="90"/>
    </row>
    <row r="488" spans="1:2" x14ac:dyDescent="0.2">
      <c r="A488" s="118" t="s">
        <v>571</v>
      </c>
      <c r="B488" s="32">
        <v>19</v>
      </c>
    </row>
    <row r="489" spans="1:2" ht="14.25" x14ac:dyDescent="0.2">
      <c r="A489" s="155" t="s">
        <v>1183</v>
      </c>
      <c r="B489" s="10">
        <v>15525</v>
      </c>
    </row>
    <row r="490" spans="1:2" x14ac:dyDescent="0.2">
      <c r="A490" s="118" t="s">
        <v>66</v>
      </c>
      <c r="B490" s="32"/>
    </row>
    <row r="491" spans="1:2" x14ac:dyDescent="0.2">
      <c r="A491" s="118" t="s">
        <v>2</v>
      </c>
      <c r="B491" s="32"/>
    </row>
    <row r="492" spans="1:2" x14ac:dyDescent="0.2">
      <c r="A492" s="118" t="s">
        <v>152</v>
      </c>
      <c r="B492" s="10">
        <v>7152</v>
      </c>
    </row>
    <row r="493" spans="1:2" x14ac:dyDescent="0.2">
      <c r="A493" s="118" t="s">
        <v>153</v>
      </c>
      <c r="B493" s="10">
        <v>6437</v>
      </c>
    </row>
    <row r="494" spans="1:2" x14ac:dyDescent="0.2">
      <c r="A494" s="118" t="s">
        <v>148</v>
      </c>
      <c r="B494" s="10">
        <f>SUM(B492:B493)</f>
        <v>13589</v>
      </c>
    </row>
    <row r="495" spans="1:2" x14ac:dyDescent="0.2">
      <c r="A495" s="118" t="s">
        <v>3</v>
      </c>
      <c r="B495" s="32"/>
    </row>
    <row r="496" spans="1:2" x14ac:dyDescent="0.2">
      <c r="A496" s="118" t="s">
        <v>152</v>
      </c>
      <c r="B496" s="10">
        <v>4697</v>
      </c>
    </row>
    <row r="497" spans="1:2" x14ac:dyDescent="0.2">
      <c r="A497" s="118" t="s">
        <v>153</v>
      </c>
      <c r="B497" s="10">
        <v>5648</v>
      </c>
    </row>
    <row r="498" spans="1:2" x14ac:dyDescent="0.2">
      <c r="A498" s="118" t="s">
        <v>148</v>
      </c>
      <c r="B498" s="10">
        <f>SUM(B496:B497)</f>
        <v>10345</v>
      </c>
    </row>
    <row r="499" spans="1:2" x14ac:dyDescent="0.2">
      <c r="A499" s="118" t="s">
        <v>192</v>
      </c>
      <c r="B499" s="32"/>
    </row>
    <row r="500" spans="1:2" x14ac:dyDescent="0.2">
      <c r="A500" s="118" t="s">
        <v>195</v>
      </c>
      <c r="B500" s="32"/>
    </row>
    <row r="501" spans="1:2" x14ac:dyDescent="0.2">
      <c r="A501" s="118" t="s">
        <v>49</v>
      </c>
      <c r="B501" s="32">
        <v>219</v>
      </c>
    </row>
    <row r="502" spans="1:2" x14ac:dyDescent="0.2">
      <c r="A502" s="118" t="s">
        <v>193</v>
      </c>
      <c r="B502" s="32">
        <v>259</v>
      </c>
    </row>
    <row r="503" spans="1:2" x14ac:dyDescent="0.2">
      <c r="A503" s="100" t="s">
        <v>148</v>
      </c>
      <c r="B503" s="32">
        <f>SUM(B501:B502)</f>
        <v>478</v>
      </c>
    </row>
    <row r="504" spans="1:2" x14ac:dyDescent="0.2">
      <c r="A504" s="118" t="s">
        <v>178</v>
      </c>
      <c r="B504" s="32"/>
    </row>
    <row r="505" spans="1:2" x14ac:dyDescent="0.2">
      <c r="A505" s="118" t="s">
        <v>49</v>
      </c>
      <c r="B505" s="10">
        <v>4314</v>
      </c>
    </row>
    <row r="506" spans="1:2" x14ac:dyDescent="0.2">
      <c r="A506" s="118" t="s">
        <v>193</v>
      </c>
      <c r="B506" s="10">
        <v>5122</v>
      </c>
    </row>
    <row r="507" spans="1:2" x14ac:dyDescent="0.2">
      <c r="A507" s="118" t="s">
        <v>180</v>
      </c>
      <c r="B507" s="10">
        <f>SUM(B505:B506)</f>
        <v>9436</v>
      </c>
    </row>
    <row r="508" spans="1:2" x14ac:dyDescent="0.2">
      <c r="A508" s="145" t="s">
        <v>194</v>
      </c>
      <c r="B508" s="136">
        <v>20</v>
      </c>
    </row>
    <row r="509" spans="1:2" x14ac:dyDescent="0.2">
      <c r="A509" s="43"/>
      <c r="B509" s="43"/>
    </row>
    <row r="510" spans="1:2" s="177" customFormat="1" ht="24.75" customHeight="1" x14ac:dyDescent="0.2">
      <c r="A510" s="316" t="s">
        <v>1139</v>
      </c>
      <c r="B510" s="318"/>
    </row>
    <row r="511" spans="1:2" s="177" customFormat="1" x14ac:dyDescent="0.2">
      <c r="A511" s="73" t="s">
        <v>1141</v>
      </c>
    </row>
    <row r="512" spans="1:2" s="177" customFormat="1" x14ac:dyDescent="0.2">
      <c r="A512" s="258" t="s">
        <v>1180</v>
      </c>
    </row>
    <row r="513" spans="1:2" x14ac:dyDescent="0.2">
      <c r="A513" s="8" t="s">
        <v>1052</v>
      </c>
      <c r="B513" s="58"/>
    </row>
    <row r="514" spans="1:2" s="30" customFormat="1" x14ac:dyDescent="0.2">
      <c r="A514" s="8"/>
      <c r="B514" s="58"/>
    </row>
    <row r="515" spans="1:2" s="30" customFormat="1" x14ac:dyDescent="0.2">
      <c r="A515" s="8"/>
      <c r="B515" s="58"/>
    </row>
    <row r="516" spans="1:2" s="30" customFormat="1" x14ac:dyDescent="0.2">
      <c r="A516" s="8"/>
      <c r="B516" s="58"/>
    </row>
    <row r="517" spans="1:2" s="30" customFormat="1" ht="15.75" x14ac:dyDescent="0.25">
      <c r="A517" s="31" t="s">
        <v>1110</v>
      </c>
    </row>
    <row r="518" spans="1:2" x14ac:dyDescent="0.2">
      <c r="A518" s="56"/>
      <c r="B518" s="239">
        <v>1959</v>
      </c>
    </row>
    <row r="519" spans="1:2" x14ac:dyDescent="0.2">
      <c r="A519" s="43" t="s">
        <v>437</v>
      </c>
      <c r="B519" s="30"/>
    </row>
    <row r="520" spans="1:2" x14ac:dyDescent="0.2">
      <c r="A520" s="43" t="s">
        <v>152</v>
      </c>
      <c r="B520" s="10">
        <v>268</v>
      </c>
    </row>
    <row r="521" spans="1:2" x14ac:dyDescent="0.2">
      <c r="A521" s="43" t="s">
        <v>153</v>
      </c>
      <c r="B521" s="10">
        <v>333</v>
      </c>
    </row>
    <row r="522" spans="1:2" x14ac:dyDescent="0.2">
      <c r="A522" s="43" t="s">
        <v>148</v>
      </c>
      <c r="B522" s="10">
        <f>SUM(B520:B521)</f>
        <v>601</v>
      </c>
    </row>
    <row r="523" spans="1:2" x14ac:dyDescent="0.2">
      <c r="A523" s="177" t="s">
        <v>438</v>
      </c>
      <c r="B523" s="10"/>
    </row>
    <row r="524" spans="1:2" x14ac:dyDescent="0.2">
      <c r="A524" s="43" t="s">
        <v>152</v>
      </c>
      <c r="B524" s="10">
        <v>302</v>
      </c>
    </row>
    <row r="525" spans="1:2" x14ac:dyDescent="0.2">
      <c r="A525" s="43" t="s">
        <v>153</v>
      </c>
      <c r="B525" s="10">
        <v>281</v>
      </c>
    </row>
    <row r="526" spans="1:2" x14ac:dyDescent="0.2">
      <c r="A526" s="43" t="s">
        <v>148</v>
      </c>
      <c r="B526" s="10">
        <f>SUM(B524:B525)</f>
        <v>583</v>
      </c>
    </row>
    <row r="527" spans="1:2" x14ac:dyDescent="0.2">
      <c r="A527" s="177" t="s">
        <v>439</v>
      </c>
      <c r="B527" s="10"/>
    </row>
    <row r="528" spans="1:2" x14ac:dyDescent="0.2">
      <c r="A528" s="43" t="s">
        <v>152</v>
      </c>
      <c r="B528" s="10">
        <v>3711</v>
      </c>
    </row>
    <row r="529" spans="1:2" x14ac:dyDescent="0.2">
      <c r="A529" s="43" t="s">
        <v>153</v>
      </c>
      <c r="B529" s="10">
        <v>2795</v>
      </c>
    </row>
    <row r="530" spans="1:2" x14ac:dyDescent="0.2">
      <c r="A530" s="43" t="s">
        <v>148</v>
      </c>
      <c r="B530" s="10">
        <f>SUM(B528:B529)</f>
        <v>6506</v>
      </c>
    </row>
    <row r="531" spans="1:2" x14ac:dyDescent="0.2">
      <c r="A531" s="177" t="s">
        <v>440</v>
      </c>
      <c r="B531" s="10"/>
    </row>
    <row r="532" spans="1:2" x14ac:dyDescent="0.2">
      <c r="A532" s="43" t="s">
        <v>152</v>
      </c>
      <c r="B532" s="10">
        <v>1985</v>
      </c>
    </row>
    <row r="533" spans="1:2" x14ac:dyDescent="0.2">
      <c r="A533" s="43" t="s">
        <v>153</v>
      </c>
      <c r="B533" s="10">
        <v>1381</v>
      </c>
    </row>
    <row r="534" spans="1:2" x14ac:dyDescent="0.2">
      <c r="A534" s="43" t="s">
        <v>148</v>
      </c>
      <c r="B534" s="10">
        <f>SUM(B532:B533)</f>
        <v>3366</v>
      </c>
    </row>
    <row r="535" spans="1:2" x14ac:dyDescent="0.2">
      <c r="A535" s="177" t="s">
        <v>441</v>
      </c>
      <c r="B535" s="10"/>
    </row>
    <row r="536" spans="1:2" x14ac:dyDescent="0.2">
      <c r="A536" s="43" t="s">
        <v>152</v>
      </c>
      <c r="B536" s="10">
        <v>262</v>
      </c>
    </row>
    <row r="537" spans="1:2" x14ac:dyDescent="0.2">
      <c r="A537" s="43" t="s">
        <v>153</v>
      </c>
      <c r="B537" s="10">
        <v>574</v>
      </c>
    </row>
    <row r="538" spans="1:2" x14ac:dyDescent="0.2">
      <c r="A538" s="43" t="s">
        <v>148</v>
      </c>
      <c r="B538" s="10">
        <f>SUM(B536:B537)</f>
        <v>836</v>
      </c>
    </row>
    <row r="539" spans="1:2" x14ac:dyDescent="0.2">
      <c r="A539" s="177" t="s">
        <v>442</v>
      </c>
      <c r="B539" s="10"/>
    </row>
    <row r="540" spans="1:2" x14ac:dyDescent="0.2">
      <c r="A540" s="43" t="s">
        <v>152</v>
      </c>
      <c r="B540" s="10">
        <v>504</v>
      </c>
    </row>
    <row r="541" spans="1:2" x14ac:dyDescent="0.2">
      <c r="A541" s="43" t="s">
        <v>153</v>
      </c>
      <c r="B541" s="10">
        <v>736</v>
      </c>
    </row>
    <row r="542" spans="1:2" x14ac:dyDescent="0.2">
      <c r="A542" s="43" t="s">
        <v>148</v>
      </c>
      <c r="B542" s="10">
        <f>SUM(B540:B541)</f>
        <v>1240</v>
      </c>
    </row>
    <row r="543" spans="1:2" x14ac:dyDescent="0.2">
      <c r="A543" s="177" t="s">
        <v>443</v>
      </c>
      <c r="B543" s="30"/>
    </row>
    <row r="544" spans="1:2" x14ac:dyDescent="0.2">
      <c r="A544" s="43" t="s">
        <v>152</v>
      </c>
      <c r="B544" s="30">
        <v>284</v>
      </c>
    </row>
    <row r="545" spans="1:2" x14ac:dyDescent="0.2">
      <c r="A545" s="43" t="s">
        <v>153</v>
      </c>
      <c r="B545" s="10">
        <v>604</v>
      </c>
    </row>
    <row r="546" spans="1:2" x14ac:dyDescent="0.2">
      <c r="A546" s="43" t="s">
        <v>148</v>
      </c>
      <c r="B546" s="30">
        <f>SUM(B544:B545)</f>
        <v>888</v>
      </c>
    </row>
    <row r="547" spans="1:2" x14ac:dyDescent="0.2">
      <c r="A547" s="43" t="s">
        <v>444</v>
      </c>
      <c r="B547" s="66">
        <f>B520+B524+B528+B532+B536+B540+B544</f>
        <v>7316</v>
      </c>
    </row>
    <row r="548" spans="1:2" x14ac:dyDescent="0.2">
      <c r="A548" s="57" t="s">
        <v>445</v>
      </c>
      <c r="B548" s="80">
        <f>B521+B525+B529+B533+B537+B541+B545</f>
        <v>6704</v>
      </c>
    </row>
    <row r="549" spans="1:2" x14ac:dyDescent="0.2">
      <c r="A549" s="121" t="s">
        <v>572</v>
      </c>
      <c r="B549" s="109">
        <f>SUM(B547:B548)</f>
        <v>14020</v>
      </c>
    </row>
    <row r="550" spans="1:2" x14ac:dyDescent="0.2">
      <c r="A550" s="30"/>
      <c r="B550" s="69"/>
    </row>
    <row r="551" spans="1:2" x14ac:dyDescent="0.2">
      <c r="A551" s="8" t="s">
        <v>1052</v>
      </c>
      <c r="B551" s="30"/>
    </row>
    <row r="555" spans="1:2" ht="18.75" x14ac:dyDescent="0.25">
      <c r="A555" s="46" t="s">
        <v>1314</v>
      </c>
      <c r="B555" s="30"/>
    </row>
    <row r="556" spans="1:2" x14ac:dyDescent="0.2">
      <c r="A556" s="56"/>
      <c r="B556" s="239">
        <v>1959</v>
      </c>
    </row>
    <row r="557" spans="1:2" x14ac:dyDescent="0.2">
      <c r="A557" s="177" t="s">
        <v>573</v>
      </c>
      <c r="B557" s="43">
        <v>1</v>
      </c>
    </row>
    <row r="558" spans="1:2" x14ac:dyDescent="0.2">
      <c r="A558" s="43" t="s">
        <v>216</v>
      </c>
      <c r="B558" s="43"/>
    </row>
    <row r="559" spans="1:2" x14ac:dyDescent="0.2">
      <c r="A559" s="43" t="s">
        <v>217</v>
      </c>
      <c r="B559" s="32">
        <v>221</v>
      </c>
    </row>
    <row r="560" spans="1:2" x14ac:dyDescent="0.2">
      <c r="A560" s="43" t="s">
        <v>218</v>
      </c>
      <c r="B560" s="10">
        <v>135</v>
      </c>
    </row>
    <row r="561" spans="1:2" x14ac:dyDescent="0.2">
      <c r="A561" s="43" t="s">
        <v>4</v>
      </c>
      <c r="B561" s="10">
        <f>SUM(B559:B560)</f>
        <v>356</v>
      </c>
    </row>
    <row r="562" spans="1:2" x14ac:dyDescent="0.2">
      <c r="A562" s="43" t="s">
        <v>219</v>
      </c>
      <c r="B562" s="32"/>
    </row>
    <row r="563" spans="1:2" x14ac:dyDescent="0.2">
      <c r="A563" s="43" t="s">
        <v>217</v>
      </c>
      <c r="B563" s="32">
        <v>589</v>
      </c>
    </row>
    <row r="564" spans="1:2" x14ac:dyDescent="0.2">
      <c r="A564" s="43" t="s">
        <v>218</v>
      </c>
      <c r="B564" s="32">
        <v>527</v>
      </c>
    </row>
    <row r="565" spans="1:2" x14ac:dyDescent="0.2">
      <c r="A565" s="43" t="s">
        <v>4</v>
      </c>
      <c r="B565" s="10">
        <f>SUM(B563:B564)</f>
        <v>1116</v>
      </c>
    </row>
    <row r="566" spans="1:2" x14ac:dyDescent="0.2">
      <c r="A566" s="43" t="s">
        <v>220</v>
      </c>
      <c r="B566" s="32"/>
    </row>
    <row r="567" spans="1:2" x14ac:dyDescent="0.2">
      <c r="A567" s="43" t="s">
        <v>6</v>
      </c>
      <c r="B567" s="32"/>
    </row>
    <row r="568" spans="1:2" x14ac:dyDescent="0.2">
      <c r="A568" s="43" t="s">
        <v>221</v>
      </c>
      <c r="B568" s="32">
        <v>70</v>
      </c>
    </row>
    <row r="569" spans="1:2" x14ac:dyDescent="0.2">
      <c r="A569" s="43" t="s">
        <v>222</v>
      </c>
      <c r="B569" s="32">
        <v>40</v>
      </c>
    </row>
    <row r="570" spans="1:2" x14ac:dyDescent="0.2">
      <c r="A570" s="43" t="s">
        <v>148</v>
      </c>
      <c r="B570" s="32">
        <f>SUM(B568:B569)</f>
        <v>110</v>
      </c>
    </row>
    <row r="571" spans="1:2" x14ac:dyDescent="0.2">
      <c r="A571" s="43" t="s">
        <v>7</v>
      </c>
      <c r="B571" s="32"/>
    </row>
    <row r="572" spans="1:2" x14ac:dyDescent="0.2">
      <c r="A572" s="43" t="s">
        <v>221</v>
      </c>
      <c r="B572" s="32">
        <v>499</v>
      </c>
    </row>
    <row r="573" spans="1:2" x14ac:dyDescent="0.2">
      <c r="A573" s="43" t="s">
        <v>222</v>
      </c>
      <c r="B573" s="32">
        <v>370</v>
      </c>
    </row>
    <row r="574" spans="1:2" x14ac:dyDescent="0.2">
      <c r="A574" s="43" t="s">
        <v>148</v>
      </c>
      <c r="B574" s="122">
        <f>SUM(B572:B573)</f>
        <v>869</v>
      </c>
    </row>
    <row r="575" spans="1:2" x14ac:dyDescent="0.2">
      <c r="A575" s="37"/>
      <c r="B575" s="30"/>
    </row>
    <row r="576" spans="1:2" s="177" customFormat="1" x14ac:dyDescent="0.2">
      <c r="A576" s="271" t="s">
        <v>1294</v>
      </c>
    </row>
    <row r="577" spans="1:2" x14ac:dyDescent="0.2">
      <c r="A577" s="8" t="s">
        <v>1052</v>
      </c>
      <c r="B577" s="30"/>
    </row>
    <row r="581" spans="1:2" ht="15.75" x14ac:dyDescent="0.25">
      <c r="A581" s="31" t="s">
        <v>68</v>
      </c>
      <c r="B581" s="30"/>
    </row>
    <row r="582" spans="1:2" x14ac:dyDescent="0.2">
      <c r="A582" s="45"/>
      <c r="B582" s="233">
        <v>1959</v>
      </c>
    </row>
    <row r="583" spans="1:2" x14ac:dyDescent="0.2">
      <c r="A583" s="87" t="s">
        <v>69</v>
      </c>
      <c r="B583" s="30"/>
    </row>
    <row r="584" spans="1:2" x14ac:dyDescent="0.2">
      <c r="A584" s="118" t="s">
        <v>237</v>
      </c>
      <c r="B584" s="27">
        <v>1200</v>
      </c>
    </row>
    <row r="585" spans="1:2" x14ac:dyDescent="0.2">
      <c r="A585" s="118" t="s">
        <v>71</v>
      </c>
      <c r="B585" s="10">
        <v>4413</v>
      </c>
    </row>
    <row r="586" spans="1:2" x14ac:dyDescent="0.2">
      <c r="A586" s="118" t="s">
        <v>848</v>
      </c>
      <c r="B586" s="32">
        <v>56</v>
      </c>
    </row>
    <row r="587" spans="1:2" x14ac:dyDescent="0.2">
      <c r="A587" s="118" t="s">
        <v>238</v>
      </c>
      <c r="B587" s="36">
        <v>50</v>
      </c>
    </row>
    <row r="588" spans="1:2" x14ac:dyDescent="0.2">
      <c r="A588" s="118" t="s">
        <v>239</v>
      </c>
      <c r="B588" s="36">
        <v>2</v>
      </c>
    </row>
    <row r="589" spans="1:2" x14ac:dyDescent="0.2">
      <c r="A589" s="118" t="s">
        <v>377</v>
      </c>
      <c r="B589" s="139">
        <v>830</v>
      </c>
    </row>
    <row r="590" spans="1:2" x14ac:dyDescent="0.2">
      <c r="A590" s="47"/>
      <c r="B590" s="26"/>
    </row>
    <row r="591" spans="1:2" x14ac:dyDescent="0.2">
      <c r="A591" s="8" t="s">
        <v>1052</v>
      </c>
      <c r="B591" s="32"/>
    </row>
    <row r="595" spans="1:2" ht="15.75" x14ac:dyDescent="0.25">
      <c r="A595" s="31" t="s">
        <v>1104</v>
      </c>
      <c r="B595" s="30"/>
    </row>
    <row r="596" spans="1:2" x14ac:dyDescent="0.2">
      <c r="A596" s="34"/>
      <c r="B596" s="233">
        <v>1959</v>
      </c>
    </row>
    <row r="597" spans="1:2" x14ac:dyDescent="0.2">
      <c r="A597" s="32" t="s">
        <v>849</v>
      </c>
      <c r="B597" s="43"/>
    </row>
    <row r="598" spans="1:2" x14ac:dyDescent="0.2">
      <c r="A598" s="92" t="s">
        <v>912</v>
      </c>
      <c r="B598" s="43"/>
    </row>
    <row r="599" spans="1:2" x14ac:dyDescent="0.2">
      <c r="A599" s="93" t="s">
        <v>850</v>
      </c>
      <c r="B599" s="97" t="s">
        <v>312</v>
      </c>
    </row>
    <row r="600" spans="1:2" x14ac:dyDescent="0.2">
      <c r="A600" s="93" t="s">
        <v>851</v>
      </c>
      <c r="B600" s="97" t="s">
        <v>312</v>
      </c>
    </row>
    <row r="601" spans="1:2" x14ac:dyDescent="0.2">
      <c r="A601" s="92" t="s">
        <v>852</v>
      </c>
      <c r="B601" s="97"/>
    </row>
    <row r="602" spans="1:2" x14ac:dyDescent="0.2">
      <c r="A602" s="93" t="s">
        <v>850</v>
      </c>
      <c r="B602" s="97" t="s">
        <v>312</v>
      </c>
    </row>
    <row r="603" spans="1:2" x14ac:dyDescent="0.2">
      <c r="A603" s="93" t="s">
        <v>851</v>
      </c>
      <c r="B603" s="97" t="s">
        <v>312</v>
      </c>
    </row>
    <row r="604" spans="1:2" ht="14.25" x14ac:dyDescent="0.2">
      <c r="A604" s="92" t="s">
        <v>1048</v>
      </c>
      <c r="B604" s="43"/>
    </row>
    <row r="605" spans="1:2" x14ac:dyDescent="0.2">
      <c r="A605" s="92" t="s">
        <v>854</v>
      </c>
      <c r="B605" s="97" t="s">
        <v>312</v>
      </c>
    </row>
    <row r="606" spans="1:2" ht="14.25" x14ac:dyDescent="0.2">
      <c r="A606" s="92" t="s">
        <v>1049</v>
      </c>
      <c r="B606" s="97" t="s">
        <v>312</v>
      </c>
    </row>
    <row r="607" spans="1:2" x14ac:dyDescent="0.2">
      <c r="A607" s="92" t="s">
        <v>855</v>
      </c>
      <c r="B607" s="97" t="s">
        <v>312</v>
      </c>
    </row>
    <row r="608" spans="1:2" x14ac:dyDescent="0.2">
      <c r="A608" s="83" t="s">
        <v>499</v>
      </c>
      <c r="B608" s="97" t="s">
        <v>312</v>
      </c>
    </row>
    <row r="609" spans="1:2" x14ac:dyDescent="0.2">
      <c r="A609" s="83" t="s">
        <v>357</v>
      </c>
      <c r="B609" s="97" t="s">
        <v>312</v>
      </c>
    </row>
    <row r="610" spans="1:2" x14ac:dyDescent="0.2">
      <c r="A610" s="132" t="s">
        <v>866</v>
      </c>
      <c r="B610" s="27"/>
    </row>
    <row r="611" spans="1:2" x14ac:dyDescent="0.2">
      <c r="A611" s="83" t="s">
        <v>1023</v>
      </c>
      <c r="B611" s="27">
        <v>2233</v>
      </c>
    </row>
    <row r="612" spans="1:2" x14ac:dyDescent="0.2">
      <c r="A612" s="83" t="s">
        <v>872</v>
      </c>
      <c r="B612" s="97">
        <v>453</v>
      </c>
    </row>
    <row r="613" spans="1:2" x14ac:dyDescent="0.2">
      <c r="A613" s="83" t="s">
        <v>873</v>
      </c>
      <c r="B613" s="97">
        <v>45</v>
      </c>
    </row>
    <row r="614" spans="1:2" x14ac:dyDescent="0.2">
      <c r="A614" s="83" t="s">
        <v>674</v>
      </c>
      <c r="B614" s="10">
        <v>667</v>
      </c>
    </row>
    <row r="615" spans="1:2" x14ac:dyDescent="0.2">
      <c r="A615" s="83" t="s">
        <v>499</v>
      </c>
      <c r="B615" s="27" t="s">
        <v>36</v>
      </c>
    </row>
    <row r="616" spans="1:2" x14ac:dyDescent="0.2">
      <c r="A616" s="83" t="s">
        <v>874</v>
      </c>
      <c r="B616" s="97" t="s">
        <v>36</v>
      </c>
    </row>
    <row r="617" spans="1:2" x14ac:dyDescent="0.2">
      <c r="A617" s="83" t="s">
        <v>357</v>
      </c>
      <c r="B617" s="27">
        <f>SUM(B611:B616)</f>
        <v>3398</v>
      </c>
    </row>
    <row r="618" spans="1:2" x14ac:dyDescent="0.2">
      <c r="A618" s="132" t="s">
        <v>867</v>
      </c>
      <c r="B618" s="10"/>
    </row>
    <row r="619" spans="1:2" x14ac:dyDescent="0.2">
      <c r="A619" s="83" t="s">
        <v>522</v>
      </c>
      <c r="B619" s="97" t="s">
        <v>36</v>
      </c>
    </row>
    <row r="620" spans="1:2" x14ac:dyDescent="0.2">
      <c r="A620" s="83" t="s">
        <v>524</v>
      </c>
      <c r="B620" s="97" t="s">
        <v>36</v>
      </c>
    </row>
    <row r="621" spans="1:2" x14ac:dyDescent="0.2">
      <c r="A621" s="83" t="s">
        <v>875</v>
      </c>
      <c r="B621" s="97" t="s">
        <v>36</v>
      </c>
    </row>
    <row r="622" spans="1:2" x14ac:dyDescent="0.2">
      <c r="A622" s="83" t="s">
        <v>661</v>
      </c>
      <c r="B622" s="97" t="s">
        <v>36</v>
      </c>
    </row>
    <row r="623" spans="1:2" x14ac:dyDescent="0.2">
      <c r="A623" s="83" t="s">
        <v>521</v>
      </c>
      <c r="B623" s="97" t="s">
        <v>36</v>
      </c>
    </row>
    <row r="624" spans="1:2" x14ac:dyDescent="0.2">
      <c r="A624" s="83" t="s">
        <v>876</v>
      </c>
      <c r="B624" s="97" t="s">
        <v>36</v>
      </c>
    </row>
    <row r="625" spans="1:2" x14ac:dyDescent="0.2">
      <c r="A625" s="83" t="s">
        <v>877</v>
      </c>
      <c r="B625" s="97" t="s">
        <v>36</v>
      </c>
    </row>
    <row r="626" spans="1:2" x14ac:dyDescent="0.2">
      <c r="A626" s="83" t="s">
        <v>878</v>
      </c>
      <c r="B626" s="97" t="s">
        <v>36</v>
      </c>
    </row>
    <row r="627" spans="1:2" x14ac:dyDescent="0.2">
      <c r="A627" s="83" t="s">
        <v>879</v>
      </c>
      <c r="B627" s="97" t="s">
        <v>36</v>
      </c>
    </row>
    <row r="628" spans="1:2" x14ac:dyDescent="0.2">
      <c r="A628" s="83" t="s">
        <v>357</v>
      </c>
      <c r="B628" s="97" t="s">
        <v>36</v>
      </c>
    </row>
    <row r="629" spans="1:2" x14ac:dyDescent="0.2">
      <c r="A629" s="25" t="s">
        <v>858</v>
      </c>
      <c r="B629" s="68"/>
    </row>
    <row r="630" spans="1:2" x14ac:dyDescent="0.2">
      <c r="A630" s="133" t="s">
        <v>864</v>
      </c>
      <c r="B630" s="97">
        <v>444</v>
      </c>
    </row>
    <row r="631" spans="1:2" x14ac:dyDescent="0.2">
      <c r="A631" s="133" t="s">
        <v>863</v>
      </c>
      <c r="B631" s="97">
        <v>80</v>
      </c>
    </row>
    <row r="632" spans="1:2" x14ac:dyDescent="0.2">
      <c r="A632" s="133" t="s">
        <v>865</v>
      </c>
      <c r="B632" s="97">
        <v>13</v>
      </c>
    </row>
    <row r="633" spans="1:2" x14ac:dyDescent="0.2">
      <c r="A633" s="133" t="s">
        <v>668</v>
      </c>
      <c r="B633" s="97">
        <v>201</v>
      </c>
    </row>
    <row r="634" spans="1:2" x14ac:dyDescent="0.2">
      <c r="A634" s="133" t="s">
        <v>859</v>
      </c>
      <c r="B634" s="97">
        <v>3</v>
      </c>
    </row>
    <row r="635" spans="1:2" x14ac:dyDescent="0.2">
      <c r="A635" s="131" t="s">
        <v>860</v>
      </c>
      <c r="B635" s="226">
        <f>B630+B631+B632+B633</f>
        <v>738</v>
      </c>
    </row>
    <row r="636" spans="1:2" x14ac:dyDescent="0.2">
      <c r="A636" s="30"/>
      <c r="B636" s="30"/>
    </row>
    <row r="637" spans="1:2" s="177" customFormat="1" x14ac:dyDescent="0.2">
      <c r="A637" s="69" t="s">
        <v>1160</v>
      </c>
    </row>
    <row r="638" spans="1:2" s="177" customFormat="1" x14ac:dyDescent="0.2">
      <c r="A638" s="73" t="s">
        <v>1161</v>
      </c>
    </row>
    <row r="639" spans="1:2" x14ac:dyDescent="0.2">
      <c r="A639" s="8" t="s">
        <v>1052</v>
      </c>
      <c r="B639" s="30"/>
    </row>
    <row r="640" spans="1:2" s="30" customFormat="1" x14ac:dyDescent="0.2">
      <c r="A640" s="8"/>
    </row>
    <row r="641" spans="1:2" s="30" customFormat="1" x14ac:dyDescent="0.2">
      <c r="A641" s="8"/>
    </row>
    <row r="642" spans="1:2" s="30" customFormat="1" x14ac:dyDescent="0.2">
      <c r="A642" s="8"/>
    </row>
    <row r="643" spans="1:2" s="30" customFormat="1" ht="15.75" x14ac:dyDescent="0.25">
      <c r="A643" s="31" t="s">
        <v>1105</v>
      </c>
    </row>
    <row r="644" spans="1:2" x14ac:dyDescent="0.2">
      <c r="A644" s="34"/>
      <c r="B644" s="233">
        <v>1958</v>
      </c>
    </row>
    <row r="645" spans="1:2" x14ac:dyDescent="0.2">
      <c r="A645" s="26" t="s">
        <v>354</v>
      </c>
      <c r="B645" s="27">
        <v>41170</v>
      </c>
    </row>
    <row r="646" spans="1:2" x14ac:dyDescent="0.2">
      <c r="A646" s="26" t="s">
        <v>100</v>
      </c>
      <c r="B646" s="27">
        <v>24724</v>
      </c>
    </row>
    <row r="647" spans="1:2" x14ac:dyDescent="0.2">
      <c r="A647" s="26" t="s">
        <v>101</v>
      </c>
      <c r="B647" s="27">
        <v>21223</v>
      </c>
    </row>
    <row r="648" spans="1:2" x14ac:dyDescent="0.2">
      <c r="A648" s="26" t="s">
        <v>102</v>
      </c>
      <c r="B648" s="27" t="s">
        <v>36</v>
      </c>
    </row>
    <row r="649" spans="1:2" x14ac:dyDescent="0.2">
      <c r="A649" s="26" t="s">
        <v>241</v>
      </c>
      <c r="B649" s="27" t="s">
        <v>36</v>
      </c>
    </row>
    <row r="650" spans="1:2" s="30" customFormat="1" x14ac:dyDescent="0.2">
      <c r="A650" s="111" t="s">
        <v>1315</v>
      </c>
      <c r="B650" s="27" t="s">
        <v>36</v>
      </c>
    </row>
    <row r="651" spans="1:2" x14ac:dyDescent="0.2">
      <c r="A651" s="136" t="s">
        <v>104</v>
      </c>
      <c r="B651" s="139">
        <v>4612</v>
      </c>
    </row>
    <row r="652" spans="1:2" x14ac:dyDescent="0.2">
      <c r="A652" s="30"/>
      <c r="B652" s="30"/>
    </row>
    <row r="653" spans="1:2" x14ac:dyDescent="0.2">
      <c r="A653" s="8" t="s">
        <v>1052</v>
      </c>
      <c r="B653" s="30"/>
    </row>
    <row r="655" spans="1:2" s="30" customFormat="1" x14ac:dyDescent="0.2"/>
    <row r="657" spans="1:2" ht="31.5" x14ac:dyDescent="0.25">
      <c r="A657" s="255" t="s">
        <v>1121</v>
      </c>
    </row>
    <row r="658" spans="1:2" x14ac:dyDescent="0.2">
      <c r="A658" s="56"/>
      <c r="B658" s="233">
        <v>1959</v>
      </c>
    </row>
    <row r="659" spans="1:2" x14ac:dyDescent="0.2">
      <c r="A659" s="86" t="s">
        <v>1122</v>
      </c>
      <c r="B659" s="35"/>
    </row>
    <row r="660" spans="1:2" x14ac:dyDescent="0.2">
      <c r="A660" s="6" t="s">
        <v>273</v>
      </c>
      <c r="B660" s="79"/>
    </row>
    <row r="661" spans="1:2" x14ac:dyDescent="0.2">
      <c r="A661" s="100" t="s">
        <v>597</v>
      </c>
      <c r="B661" s="10">
        <v>176</v>
      </c>
    </row>
    <row r="662" spans="1:2" x14ac:dyDescent="0.2">
      <c r="A662" s="100" t="s">
        <v>596</v>
      </c>
      <c r="B662" s="10">
        <v>937</v>
      </c>
    </row>
    <row r="663" spans="1:2" x14ac:dyDescent="0.2">
      <c r="A663" s="100" t="s">
        <v>1051</v>
      </c>
      <c r="B663" s="10">
        <f>SUM(B661:B662)</f>
        <v>1113</v>
      </c>
    </row>
    <row r="664" spans="1:2" x14ac:dyDescent="0.2">
      <c r="A664" s="43" t="s">
        <v>560</v>
      </c>
      <c r="B664" s="10"/>
    </row>
    <row r="665" spans="1:2" x14ac:dyDescent="0.2">
      <c r="A665" s="100" t="s">
        <v>597</v>
      </c>
      <c r="B665" s="36" t="s">
        <v>36</v>
      </c>
    </row>
    <row r="666" spans="1:2" x14ac:dyDescent="0.2">
      <c r="A666" s="100" t="s">
        <v>596</v>
      </c>
      <c r="B666" s="36" t="s">
        <v>36</v>
      </c>
    </row>
    <row r="667" spans="1:2" x14ac:dyDescent="0.2">
      <c r="A667" s="212" t="s">
        <v>1051</v>
      </c>
      <c r="B667" s="146" t="s">
        <v>36</v>
      </c>
    </row>
    <row r="668" spans="1:2" x14ac:dyDescent="0.2">
      <c r="A668" s="30"/>
      <c r="B668" s="30"/>
    </row>
    <row r="669" spans="1:2" x14ac:dyDescent="0.2">
      <c r="A669" s="86" t="s">
        <v>757</v>
      </c>
      <c r="B669" s="30"/>
    </row>
    <row r="670" spans="1:2" x14ac:dyDescent="0.2">
      <c r="A670" s="111" t="s">
        <v>884</v>
      </c>
      <c r="B670" s="1"/>
    </row>
    <row r="671" spans="1:2" x14ac:dyDescent="0.2">
      <c r="A671" s="133" t="s">
        <v>708</v>
      </c>
      <c r="B671" s="10">
        <v>2031</v>
      </c>
    </row>
    <row r="672" spans="1:2" x14ac:dyDescent="0.2">
      <c r="A672" s="133" t="s">
        <v>709</v>
      </c>
      <c r="B672" s="36">
        <v>23</v>
      </c>
    </row>
    <row r="673" spans="1:2" x14ac:dyDescent="0.2">
      <c r="A673" s="133" t="s">
        <v>710</v>
      </c>
      <c r="B673" s="36">
        <v>49</v>
      </c>
    </row>
    <row r="674" spans="1:2" x14ac:dyDescent="0.2">
      <c r="A674" s="26" t="s">
        <v>264</v>
      </c>
      <c r="B674" s="10">
        <v>23324</v>
      </c>
    </row>
    <row r="675" spans="1:2" x14ac:dyDescent="0.2">
      <c r="A675" s="43" t="s">
        <v>265</v>
      </c>
      <c r="B675" s="10">
        <v>3009</v>
      </c>
    </row>
    <row r="676" spans="1:2" x14ac:dyDescent="0.2">
      <c r="A676" s="43" t="s">
        <v>318</v>
      </c>
      <c r="B676" s="10">
        <v>1089</v>
      </c>
    </row>
    <row r="677" spans="1:2" x14ac:dyDescent="0.2">
      <c r="A677" s="43" t="s">
        <v>266</v>
      </c>
      <c r="B677" s="10">
        <v>2191</v>
      </c>
    </row>
    <row r="678" spans="1:2" x14ac:dyDescent="0.2">
      <c r="A678" s="43" t="s">
        <v>915</v>
      </c>
      <c r="B678" s="10">
        <v>1083</v>
      </c>
    </row>
    <row r="679" spans="1:2" x14ac:dyDescent="0.2">
      <c r="A679" s="118" t="s">
        <v>885</v>
      </c>
      <c r="B679" s="10"/>
    </row>
    <row r="680" spans="1:2" x14ac:dyDescent="0.2">
      <c r="A680" s="100" t="s">
        <v>523</v>
      </c>
      <c r="B680" s="10">
        <v>324</v>
      </c>
    </row>
    <row r="681" spans="1:2" x14ac:dyDescent="0.2">
      <c r="A681" s="100" t="s">
        <v>522</v>
      </c>
      <c r="B681" s="10">
        <v>2889</v>
      </c>
    </row>
    <row r="682" spans="1:2" x14ac:dyDescent="0.2">
      <c r="A682" s="100" t="s">
        <v>521</v>
      </c>
      <c r="B682" s="10">
        <v>1326</v>
      </c>
    </row>
    <row r="683" spans="1:2" x14ac:dyDescent="0.2">
      <c r="A683" s="100" t="s">
        <v>524</v>
      </c>
      <c r="B683" s="10">
        <v>470</v>
      </c>
    </row>
    <row r="684" spans="1:2" x14ac:dyDescent="0.2">
      <c r="A684" s="100" t="s">
        <v>916</v>
      </c>
      <c r="B684" s="10">
        <v>929</v>
      </c>
    </row>
    <row r="685" spans="1:2" s="30" customFormat="1" x14ac:dyDescent="0.2">
      <c r="A685" s="100" t="s">
        <v>1050</v>
      </c>
      <c r="B685" s="27" t="s">
        <v>36</v>
      </c>
    </row>
    <row r="686" spans="1:2" x14ac:dyDescent="0.2">
      <c r="A686" s="118" t="s">
        <v>886</v>
      </c>
      <c r="B686" s="32"/>
    </row>
    <row r="687" spans="1:2" x14ac:dyDescent="0.2">
      <c r="A687" s="100" t="s">
        <v>583</v>
      </c>
      <c r="B687" s="10">
        <v>25</v>
      </c>
    </row>
    <row r="688" spans="1:2" x14ac:dyDescent="0.2">
      <c r="A688" s="100" t="s">
        <v>720</v>
      </c>
      <c r="B688" s="10">
        <v>14</v>
      </c>
    </row>
    <row r="689" spans="1:2" x14ac:dyDescent="0.2">
      <c r="A689" s="149" t="s">
        <v>485</v>
      </c>
      <c r="B689" s="122">
        <v>491</v>
      </c>
    </row>
    <row r="690" spans="1:2" x14ac:dyDescent="0.2">
      <c r="A690" s="30"/>
      <c r="B690" s="30"/>
    </row>
    <row r="691" spans="1:2" x14ac:dyDescent="0.2">
      <c r="A691" s="8" t="s">
        <v>1052</v>
      </c>
      <c r="B691" s="30"/>
    </row>
    <row r="695" spans="1:2" ht="15.75" x14ac:dyDescent="0.25">
      <c r="A695" s="31" t="s">
        <v>592</v>
      </c>
      <c r="B695" s="30"/>
    </row>
    <row r="696" spans="1:2" x14ac:dyDescent="0.2">
      <c r="A696" s="34"/>
      <c r="B696" s="233">
        <v>1959</v>
      </c>
    </row>
    <row r="697" spans="1:2" x14ac:dyDescent="0.2">
      <c r="A697" s="32" t="s">
        <v>115</v>
      </c>
      <c r="B697" s="36">
        <v>1</v>
      </c>
    </row>
    <row r="698" spans="1:2" x14ac:dyDescent="0.2">
      <c r="A698" s="32" t="s">
        <v>116</v>
      </c>
      <c r="B698" s="196">
        <v>1</v>
      </c>
    </row>
    <row r="699" spans="1:2" x14ac:dyDescent="0.2">
      <c r="A699" s="33"/>
      <c r="B699" s="33"/>
    </row>
    <row r="700" spans="1:2" x14ac:dyDescent="0.2">
      <c r="A700" s="8" t="s">
        <v>1052</v>
      </c>
      <c r="B700" s="35"/>
    </row>
    <row r="704" spans="1:2" ht="33.75" customHeight="1" x14ac:dyDescent="0.25">
      <c r="A704" s="273" t="s">
        <v>1230</v>
      </c>
      <c r="B704" s="282"/>
    </row>
    <row r="705" spans="1:2" x14ac:dyDescent="0.2">
      <c r="A705" s="34"/>
      <c r="B705" s="233">
        <v>1959</v>
      </c>
    </row>
    <row r="706" spans="1:2" x14ac:dyDescent="0.2">
      <c r="A706" s="81" t="s">
        <v>1063</v>
      </c>
      <c r="B706" s="30"/>
    </row>
    <row r="707" spans="1:2" x14ac:dyDescent="0.2">
      <c r="A707" s="32" t="s">
        <v>136</v>
      </c>
      <c r="B707" s="10">
        <v>2127</v>
      </c>
    </row>
    <row r="708" spans="1:2" x14ac:dyDescent="0.2">
      <c r="A708" s="32" t="s">
        <v>137</v>
      </c>
      <c r="B708" s="10">
        <v>2529</v>
      </c>
    </row>
    <row r="709" spans="1:2" x14ac:dyDescent="0.2">
      <c r="A709" s="32" t="s">
        <v>138</v>
      </c>
      <c r="B709" s="10">
        <v>12602</v>
      </c>
    </row>
    <row r="710" spans="1:2" x14ac:dyDescent="0.2">
      <c r="A710" s="32" t="s">
        <v>139</v>
      </c>
      <c r="B710" s="10">
        <v>11252</v>
      </c>
    </row>
    <row r="711" spans="1:2" x14ac:dyDescent="0.2">
      <c r="A711" s="32" t="s">
        <v>140</v>
      </c>
      <c r="B711" s="10">
        <v>4739</v>
      </c>
    </row>
    <row r="712" spans="1:2" x14ac:dyDescent="0.2">
      <c r="A712" s="32" t="s">
        <v>141</v>
      </c>
      <c r="B712" s="10">
        <v>1643</v>
      </c>
    </row>
    <row r="713" spans="1:2" x14ac:dyDescent="0.2">
      <c r="A713" s="32" t="s">
        <v>142</v>
      </c>
      <c r="B713" s="10">
        <v>882</v>
      </c>
    </row>
    <row r="714" spans="1:2" x14ac:dyDescent="0.2">
      <c r="A714" s="32" t="s">
        <v>143</v>
      </c>
      <c r="B714" s="10">
        <v>945</v>
      </c>
    </row>
    <row r="715" spans="1:2" x14ac:dyDescent="0.2">
      <c r="A715" s="32" t="s">
        <v>144</v>
      </c>
      <c r="B715" s="10">
        <v>675</v>
      </c>
    </row>
    <row r="716" spans="1:2" x14ac:dyDescent="0.2">
      <c r="A716" s="32" t="s">
        <v>145</v>
      </c>
      <c r="B716" s="10">
        <v>1105</v>
      </c>
    </row>
    <row r="717" spans="1:2" x14ac:dyDescent="0.2">
      <c r="A717" s="32" t="s">
        <v>146</v>
      </c>
      <c r="B717" s="10">
        <v>1147</v>
      </c>
    </row>
    <row r="718" spans="1:2" x14ac:dyDescent="0.2">
      <c r="A718" s="32" t="s">
        <v>147</v>
      </c>
      <c r="B718" s="10">
        <v>909</v>
      </c>
    </row>
    <row r="719" spans="1:2" x14ac:dyDescent="0.2">
      <c r="A719" s="26" t="s">
        <v>148</v>
      </c>
      <c r="B719" s="91">
        <f>SUM(B707:B718)</f>
        <v>40555</v>
      </c>
    </row>
    <row r="720" spans="1:2" x14ac:dyDescent="0.2">
      <c r="A720" s="26"/>
      <c r="B720" s="91"/>
    </row>
    <row r="721" spans="1:2" x14ac:dyDescent="0.2">
      <c r="A721" s="81" t="s">
        <v>1064</v>
      </c>
      <c r="B721" s="30"/>
    </row>
    <row r="722" spans="1:2" x14ac:dyDescent="0.2">
      <c r="A722" s="26" t="s">
        <v>136</v>
      </c>
      <c r="B722" s="10">
        <v>249</v>
      </c>
    </row>
    <row r="723" spans="1:2" x14ac:dyDescent="0.2">
      <c r="A723" s="26" t="s">
        <v>137</v>
      </c>
      <c r="B723" s="10">
        <v>543</v>
      </c>
    </row>
    <row r="724" spans="1:2" x14ac:dyDescent="0.2">
      <c r="A724" s="26" t="s">
        <v>138</v>
      </c>
      <c r="B724" s="10">
        <v>1883</v>
      </c>
    </row>
    <row r="725" spans="1:2" x14ac:dyDescent="0.2">
      <c r="A725" s="26" t="s">
        <v>139</v>
      </c>
      <c r="B725" s="10">
        <v>1105</v>
      </c>
    </row>
    <row r="726" spans="1:2" x14ac:dyDescent="0.2">
      <c r="A726" s="26" t="s">
        <v>140</v>
      </c>
      <c r="B726" s="10">
        <v>347</v>
      </c>
    </row>
    <row r="727" spans="1:2" x14ac:dyDescent="0.2">
      <c r="A727" s="26" t="s">
        <v>141</v>
      </c>
      <c r="B727" s="10">
        <v>151</v>
      </c>
    </row>
    <row r="728" spans="1:2" x14ac:dyDescent="0.2">
      <c r="A728" s="26" t="s">
        <v>142</v>
      </c>
      <c r="B728" s="10">
        <v>181</v>
      </c>
    </row>
    <row r="729" spans="1:2" x14ac:dyDescent="0.2">
      <c r="A729" s="26" t="s">
        <v>143</v>
      </c>
      <c r="B729" s="10">
        <v>425</v>
      </c>
    </row>
    <row r="730" spans="1:2" x14ac:dyDescent="0.2">
      <c r="A730" s="26" t="s">
        <v>144</v>
      </c>
      <c r="B730" s="10">
        <v>368</v>
      </c>
    </row>
    <row r="731" spans="1:2" x14ac:dyDescent="0.2">
      <c r="A731" s="26" t="s">
        <v>145</v>
      </c>
      <c r="B731" s="10">
        <v>241</v>
      </c>
    </row>
    <row r="732" spans="1:2" x14ac:dyDescent="0.2">
      <c r="A732" s="26" t="s">
        <v>146</v>
      </c>
      <c r="B732" s="10">
        <v>129</v>
      </c>
    </row>
    <row r="733" spans="1:2" x14ac:dyDescent="0.2">
      <c r="A733" s="26" t="s">
        <v>147</v>
      </c>
      <c r="B733" s="10">
        <v>87</v>
      </c>
    </row>
    <row r="734" spans="1:2" x14ac:dyDescent="0.2">
      <c r="A734" s="136" t="s">
        <v>148</v>
      </c>
      <c r="B734" s="122">
        <f>SUM(B722:B733)</f>
        <v>5709</v>
      </c>
    </row>
    <row r="735" spans="1:2" x14ac:dyDescent="0.2">
      <c r="A735" s="26"/>
      <c r="B735" s="91"/>
    </row>
    <row r="736" spans="1:2" x14ac:dyDescent="0.2">
      <c r="A736" s="8" t="s">
        <v>1052</v>
      </c>
      <c r="B736" s="91"/>
    </row>
    <row r="737" spans="1:2" s="30" customFormat="1" x14ac:dyDescent="0.2">
      <c r="A737" s="8"/>
      <c r="B737" s="91"/>
    </row>
    <row r="738" spans="1:2" s="30" customFormat="1" x14ac:dyDescent="0.2">
      <c r="A738" s="8"/>
      <c r="B738" s="91"/>
    </row>
    <row r="739" spans="1:2" s="30" customFormat="1" x14ac:dyDescent="0.2">
      <c r="A739" s="8"/>
      <c r="B739" s="91"/>
    </row>
    <row r="740" spans="1:2" s="30" customFormat="1" ht="54" customHeight="1" x14ac:dyDescent="0.25">
      <c r="A740" s="314" t="s">
        <v>1301</v>
      </c>
      <c r="B740" s="315"/>
    </row>
    <row r="741" spans="1:2" s="30" customFormat="1" x14ac:dyDescent="0.2">
      <c r="A741" s="34"/>
      <c r="B741" s="233">
        <v>1959</v>
      </c>
    </row>
    <row r="742" spans="1:2" x14ac:dyDescent="0.2">
      <c r="A742" s="26" t="s">
        <v>136</v>
      </c>
      <c r="B742" s="27">
        <v>244</v>
      </c>
    </row>
    <row r="743" spans="1:2" x14ac:dyDescent="0.2">
      <c r="A743" s="26" t="s">
        <v>137</v>
      </c>
      <c r="B743" s="27">
        <v>176</v>
      </c>
    </row>
    <row r="744" spans="1:2" x14ac:dyDescent="0.2">
      <c r="A744" s="26" t="s">
        <v>138</v>
      </c>
      <c r="B744" s="27">
        <v>871</v>
      </c>
    </row>
    <row r="745" spans="1:2" x14ac:dyDescent="0.2">
      <c r="A745" s="26" t="s">
        <v>139</v>
      </c>
      <c r="B745" s="10">
        <v>1904</v>
      </c>
    </row>
    <row r="746" spans="1:2" x14ac:dyDescent="0.2">
      <c r="A746" s="26" t="s">
        <v>140</v>
      </c>
      <c r="B746" s="10">
        <v>1136</v>
      </c>
    </row>
    <row r="747" spans="1:2" x14ac:dyDescent="0.2">
      <c r="A747" s="26" t="s">
        <v>141</v>
      </c>
      <c r="B747" s="10">
        <v>180</v>
      </c>
    </row>
    <row r="748" spans="1:2" x14ac:dyDescent="0.2">
      <c r="A748" s="26" t="s">
        <v>142</v>
      </c>
      <c r="B748" s="27">
        <v>101</v>
      </c>
    </row>
    <row r="749" spans="1:2" x14ac:dyDescent="0.2">
      <c r="A749" s="26" t="s">
        <v>143</v>
      </c>
      <c r="B749" s="10">
        <v>55</v>
      </c>
    </row>
    <row r="750" spans="1:2" x14ac:dyDescent="0.2">
      <c r="A750" s="26" t="s">
        <v>144</v>
      </c>
      <c r="B750" s="27">
        <v>98</v>
      </c>
    </row>
    <row r="751" spans="1:2" x14ac:dyDescent="0.2">
      <c r="A751" s="26" t="s">
        <v>145</v>
      </c>
      <c r="B751" s="10">
        <v>163</v>
      </c>
    </row>
    <row r="752" spans="1:2" x14ac:dyDescent="0.2">
      <c r="A752" s="26" t="s">
        <v>146</v>
      </c>
      <c r="B752" s="10">
        <v>254</v>
      </c>
    </row>
    <row r="753" spans="1:2" x14ac:dyDescent="0.2">
      <c r="A753" s="26" t="s">
        <v>147</v>
      </c>
      <c r="B753" s="27">
        <v>217</v>
      </c>
    </row>
    <row r="754" spans="1:2" x14ac:dyDescent="0.2">
      <c r="A754" s="136" t="s">
        <v>148</v>
      </c>
      <c r="B754" s="122">
        <f>SUM(B742:B753)</f>
        <v>5399</v>
      </c>
    </row>
    <row r="755" spans="1:2" x14ac:dyDescent="0.2">
      <c r="A755" s="26"/>
      <c r="B755" s="91"/>
    </row>
    <row r="756" spans="1:2" s="177" customFormat="1" x14ac:dyDescent="0.2">
      <c r="A756" s="73" t="s">
        <v>1295</v>
      </c>
      <c r="B756" s="91"/>
    </row>
    <row r="757" spans="1:2" x14ac:dyDescent="0.2">
      <c r="A757" s="8" t="s">
        <v>1052</v>
      </c>
      <c r="B757" s="91"/>
    </row>
    <row r="758" spans="1:2" s="30" customFormat="1" x14ac:dyDescent="0.2">
      <c r="A758" s="8"/>
      <c r="B758" s="91"/>
    </row>
    <row r="759" spans="1:2" s="30" customFormat="1" x14ac:dyDescent="0.2">
      <c r="A759" s="8"/>
      <c r="B759" s="91"/>
    </row>
    <row r="760" spans="1:2" s="30" customFormat="1" x14ac:dyDescent="0.2">
      <c r="A760" s="8"/>
      <c r="B760" s="91"/>
    </row>
    <row r="761" spans="1:2" s="30" customFormat="1" ht="54" customHeight="1" x14ac:dyDescent="0.25">
      <c r="A761" s="314" t="s">
        <v>1302</v>
      </c>
      <c r="B761" s="315"/>
    </row>
    <row r="762" spans="1:2" s="30" customFormat="1" x14ac:dyDescent="0.2">
      <c r="A762" s="34"/>
      <c r="B762" s="233">
        <v>1959</v>
      </c>
    </row>
    <row r="763" spans="1:2" s="30" customFormat="1" ht="14.25" x14ac:dyDescent="0.2">
      <c r="A763" s="87" t="s">
        <v>1231</v>
      </c>
      <c r="B763" s="25"/>
    </row>
    <row r="764" spans="1:2" x14ac:dyDescent="0.2">
      <c r="A764" s="26" t="s">
        <v>136</v>
      </c>
      <c r="B764" s="10">
        <v>1634</v>
      </c>
    </row>
    <row r="765" spans="1:2" x14ac:dyDescent="0.2">
      <c r="A765" s="26" t="s">
        <v>137</v>
      </c>
      <c r="B765" s="10">
        <v>1810</v>
      </c>
    </row>
    <row r="766" spans="1:2" x14ac:dyDescent="0.2">
      <c r="A766" s="26" t="s">
        <v>138</v>
      </c>
      <c r="B766" s="10">
        <v>9848</v>
      </c>
    </row>
    <row r="767" spans="1:2" x14ac:dyDescent="0.2">
      <c r="A767" s="26" t="s">
        <v>139</v>
      </c>
      <c r="B767" s="10">
        <v>8243</v>
      </c>
    </row>
    <row r="768" spans="1:2" x14ac:dyDescent="0.2">
      <c r="A768" s="26" t="s">
        <v>140</v>
      </c>
      <c r="B768" s="10">
        <v>3256</v>
      </c>
    </row>
    <row r="769" spans="1:2" x14ac:dyDescent="0.2">
      <c r="A769" s="26" t="s">
        <v>141</v>
      </c>
      <c r="B769" s="10">
        <v>1312</v>
      </c>
    </row>
    <row r="770" spans="1:2" x14ac:dyDescent="0.2">
      <c r="A770" s="26" t="s">
        <v>142</v>
      </c>
      <c r="B770" s="27">
        <v>600</v>
      </c>
    </row>
    <row r="771" spans="1:2" x14ac:dyDescent="0.2">
      <c r="A771" s="26" t="s">
        <v>143</v>
      </c>
      <c r="B771" s="10">
        <v>465</v>
      </c>
    </row>
    <row r="772" spans="1:2" x14ac:dyDescent="0.2">
      <c r="A772" s="26" t="s">
        <v>144</v>
      </c>
      <c r="B772" s="10">
        <v>209</v>
      </c>
    </row>
    <row r="773" spans="1:2" x14ac:dyDescent="0.2">
      <c r="A773" s="26" t="s">
        <v>145</v>
      </c>
      <c r="B773" s="10">
        <v>701</v>
      </c>
    </row>
    <row r="774" spans="1:2" x14ac:dyDescent="0.2">
      <c r="A774" s="26" t="s">
        <v>146</v>
      </c>
      <c r="B774" s="10">
        <v>764</v>
      </c>
    </row>
    <row r="775" spans="1:2" x14ac:dyDescent="0.2">
      <c r="A775" s="26" t="s">
        <v>147</v>
      </c>
      <c r="B775" s="10">
        <v>605</v>
      </c>
    </row>
    <row r="776" spans="1:2" x14ac:dyDescent="0.2">
      <c r="A776" s="136" t="s">
        <v>148</v>
      </c>
      <c r="B776" s="122">
        <f>SUM(B764:B775)</f>
        <v>29447</v>
      </c>
    </row>
    <row r="777" spans="1:2" x14ac:dyDescent="0.2">
      <c r="A777" s="26"/>
      <c r="B777" s="91"/>
    </row>
    <row r="778" spans="1:2" x14ac:dyDescent="0.2">
      <c r="A778" s="73" t="s">
        <v>1297</v>
      </c>
      <c r="B778" s="91"/>
    </row>
    <row r="779" spans="1:2" x14ac:dyDescent="0.2">
      <c r="A779" s="8" t="s">
        <v>1052</v>
      </c>
      <c r="B779" s="91"/>
    </row>
    <row r="780" spans="1:2" s="30" customFormat="1" x14ac:dyDescent="0.2">
      <c r="A780" s="8"/>
      <c r="B780" s="91"/>
    </row>
    <row r="781" spans="1:2" s="30" customFormat="1" x14ac:dyDescent="0.2">
      <c r="A781" s="8"/>
      <c r="B781" s="91"/>
    </row>
    <row r="782" spans="1:2" s="30" customFormat="1" x14ac:dyDescent="0.2">
      <c r="A782" s="8"/>
      <c r="B782" s="91"/>
    </row>
    <row r="783" spans="1:2" s="30" customFormat="1" ht="34.5" customHeight="1" x14ac:dyDescent="0.25">
      <c r="A783" s="314" t="s">
        <v>1200</v>
      </c>
      <c r="B783" s="315"/>
    </row>
    <row r="784" spans="1:2" x14ac:dyDescent="0.2">
      <c r="A784" s="34"/>
      <c r="B784" s="233">
        <v>1959</v>
      </c>
    </row>
    <row r="785" spans="1:2" x14ac:dyDescent="0.2">
      <c r="A785" s="6" t="s">
        <v>888</v>
      </c>
      <c r="B785" s="10">
        <v>1568</v>
      </c>
    </row>
    <row r="786" spans="1:2" x14ac:dyDescent="0.2">
      <c r="A786" s="32" t="s">
        <v>285</v>
      </c>
      <c r="B786" s="10">
        <v>88</v>
      </c>
    </row>
    <row r="787" spans="1:2" x14ac:dyDescent="0.2">
      <c r="A787" s="32" t="s">
        <v>297</v>
      </c>
      <c r="B787" s="10">
        <v>36</v>
      </c>
    </row>
    <row r="788" spans="1:2" x14ac:dyDescent="0.2">
      <c r="A788" s="32" t="s">
        <v>889</v>
      </c>
      <c r="B788" s="10">
        <v>37</v>
      </c>
    </row>
    <row r="789" spans="1:2" x14ac:dyDescent="0.2">
      <c r="A789" s="32" t="s">
        <v>280</v>
      </c>
      <c r="B789" s="10">
        <v>187</v>
      </c>
    </row>
    <row r="790" spans="1:2" x14ac:dyDescent="0.2">
      <c r="A790" s="32" t="s">
        <v>281</v>
      </c>
      <c r="B790" s="10">
        <v>350</v>
      </c>
    </row>
    <row r="791" spans="1:2" x14ac:dyDescent="0.2">
      <c r="A791" s="32" t="s">
        <v>543</v>
      </c>
      <c r="B791" s="10">
        <v>174</v>
      </c>
    </row>
    <row r="792" spans="1:2" x14ac:dyDescent="0.2">
      <c r="A792" s="32" t="s">
        <v>283</v>
      </c>
      <c r="B792" s="36" t="s">
        <v>36</v>
      </c>
    </row>
    <row r="793" spans="1:2" x14ac:dyDescent="0.2">
      <c r="A793" s="32" t="s">
        <v>561</v>
      </c>
      <c r="B793" s="10">
        <v>112</v>
      </c>
    </row>
    <row r="794" spans="1:2" x14ac:dyDescent="0.2">
      <c r="A794" s="32" t="s">
        <v>284</v>
      </c>
      <c r="B794" s="10">
        <v>7</v>
      </c>
    </row>
    <row r="795" spans="1:2" x14ac:dyDescent="0.2">
      <c r="A795" s="32" t="s">
        <v>566</v>
      </c>
      <c r="B795" s="36" t="s">
        <v>36</v>
      </c>
    </row>
    <row r="796" spans="1:2" x14ac:dyDescent="0.2">
      <c r="A796" s="32" t="s">
        <v>286</v>
      </c>
      <c r="B796" s="10">
        <v>28262</v>
      </c>
    </row>
    <row r="797" spans="1:2" x14ac:dyDescent="0.2">
      <c r="A797" s="32" t="s">
        <v>287</v>
      </c>
      <c r="B797" s="68" t="s">
        <v>36</v>
      </c>
    </row>
    <row r="798" spans="1:2" x14ac:dyDescent="0.2">
      <c r="A798" s="32" t="s">
        <v>288</v>
      </c>
      <c r="B798" s="10">
        <v>7878</v>
      </c>
    </row>
    <row r="799" spans="1:2" x14ac:dyDescent="0.2">
      <c r="A799" s="32" t="s">
        <v>289</v>
      </c>
      <c r="B799" s="10">
        <v>198</v>
      </c>
    </row>
    <row r="800" spans="1:2" x14ac:dyDescent="0.2">
      <c r="A800" s="32" t="s">
        <v>290</v>
      </c>
      <c r="B800" s="27">
        <v>1</v>
      </c>
    </row>
    <row r="801" spans="1:2" x14ac:dyDescent="0.2">
      <c r="A801" s="32" t="s">
        <v>291</v>
      </c>
      <c r="B801" s="10">
        <v>1594</v>
      </c>
    </row>
    <row r="802" spans="1:2" x14ac:dyDescent="0.2">
      <c r="A802" s="32" t="s">
        <v>292</v>
      </c>
      <c r="B802" s="27">
        <v>1</v>
      </c>
    </row>
    <row r="803" spans="1:2" x14ac:dyDescent="0.2">
      <c r="A803" s="32" t="s">
        <v>293</v>
      </c>
      <c r="B803" s="27">
        <v>3</v>
      </c>
    </row>
    <row r="804" spans="1:2" x14ac:dyDescent="0.2">
      <c r="A804" s="32" t="s">
        <v>599</v>
      </c>
      <c r="B804" s="27">
        <v>54</v>
      </c>
    </row>
    <row r="805" spans="1:2" x14ac:dyDescent="0.2">
      <c r="A805" s="32" t="s">
        <v>295</v>
      </c>
      <c r="B805" s="27" t="s">
        <v>36</v>
      </c>
    </row>
    <row r="806" spans="1:2" x14ac:dyDescent="0.2">
      <c r="A806" s="32" t="s">
        <v>563</v>
      </c>
      <c r="B806" s="27">
        <v>1</v>
      </c>
    </row>
    <row r="807" spans="1:2" x14ac:dyDescent="0.2">
      <c r="A807" s="32" t="s">
        <v>296</v>
      </c>
      <c r="B807" s="27">
        <v>4</v>
      </c>
    </row>
    <row r="808" spans="1:2" x14ac:dyDescent="0.2">
      <c r="A808" s="136" t="s">
        <v>4</v>
      </c>
      <c r="B808" s="122">
        <f>SUM(B785:B807)</f>
        <v>40555</v>
      </c>
    </row>
    <row r="809" spans="1:2" x14ac:dyDescent="0.2">
      <c r="A809" s="26"/>
      <c r="B809" s="91"/>
    </row>
    <row r="810" spans="1:2" x14ac:dyDescent="0.2">
      <c r="A810" s="8" t="s">
        <v>1052</v>
      </c>
      <c r="B810" s="91"/>
    </row>
    <row r="811" spans="1:2" s="30" customFormat="1" x14ac:dyDescent="0.2">
      <c r="A811" s="8"/>
      <c r="B811" s="91"/>
    </row>
    <row r="812" spans="1:2" s="30" customFormat="1" x14ac:dyDescent="0.2">
      <c r="A812" s="8"/>
      <c r="B812" s="91"/>
    </row>
    <row r="813" spans="1:2" s="30" customFormat="1" x14ac:dyDescent="0.2">
      <c r="A813" s="8"/>
      <c r="B813" s="91"/>
    </row>
    <row r="814" spans="1:2" s="30" customFormat="1" ht="31.5" x14ac:dyDescent="0.25">
      <c r="A814" s="280" t="s">
        <v>1201</v>
      </c>
      <c r="B814" s="36"/>
    </row>
    <row r="815" spans="1:2" x14ac:dyDescent="0.2">
      <c r="A815" s="34"/>
      <c r="B815" s="233">
        <v>1959</v>
      </c>
    </row>
    <row r="816" spans="1:2" x14ac:dyDescent="0.2">
      <c r="A816" s="6" t="s">
        <v>890</v>
      </c>
      <c r="B816" s="10">
        <v>1227</v>
      </c>
    </row>
    <row r="817" spans="1:2" x14ac:dyDescent="0.2">
      <c r="A817" s="32" t="s">
        <v>285</v>
      </c>
      <c r="B817" s="10">
        <v>59</v>
      </c>
    </row>
    <row r="818" spans="1:2" x14ac:dyDescent="0.2">
      <c r="A818" s="32" t="s">
        <v>297</v>
      </c>
      <c r="B818" s="10">
        <v>33</v>
      </c>
    </row>
    <row r="819" spans="1:2" x14ac:dyDescent="0.2">
      <c r="A819" s="32" t="s">
        <v>279</v>
      </c>
      <c r="B819" s="27">
        <v>3</v>
      </c>
    </row>
    <row r="820" spans="1:2" x14ac:dyDescent="0.2">
      <c r="A820" s="32" t="s">
        <v>280</v>
      </c>
      <c r="B820" s="10">
        <v>26</v>
      </c>
    </row>
    <row r="821" spans="1:2" x14ac:dyDescent="0.2">
      <c r="A821" s="32" t="s">
        <v>281</v>
      </c>
      <c r="B821" s="10">
        <v>336</v>
      </c>
    </row>
    <row r="822" spans="1:2" x14ac:dyDescent="0.2">
      <c r="A822" s="32" t="s">
        <v>282</v>
      </c>
      <c r="B822" s="10">
        <v>47</v>
      </c>
    </row>
    <row r="823" spans="1:2" x14ac:dyDescent="0.2">
      <c r="A823" s="32" t="s">
        <v>283</v>
      </c>
      <c r="B823" s="27" t="s">
        <v>36</v>
      </c>
    </row>
    <row r="824" spans="1:2" x14ac:dyDescent="0.2">
      <c r="A824" s="32" t="s">
        <v>561</v>
      </c>
      <c r="B824" s="27" t="s">
        <v>36</v>
      </c>
    </row>
    <row r="825" spans="1:2" x14ac:dyDescent="0.2">
      <c r="A825" s="32" t="s">
        <v>284</v>
      </c>
      <c r="B825" s="10">
        <v>3</v>
      </c>
    </row>
    <row r="826" spans="1:2" x14ac:dyDescent="0.2">
      <c r="A826" s="32" t="s">
        <v>566</v>
      </c>
      <c r="B826" s="27" t="s">
        <v>36</v>
      </c>
    </row>
    <row r="827" spans="1:2" x14ac:dyDescent="0.2">
      <c r="A827" s="32" t="s">
        <v>286</v>
      </c>
      <c r="B827" s="27">
        <v>2447</v>
      </c>
    </row>
    <row r="828" spans="1:2" x14ac:dyDescent="0.2">
      <c r="A828" s="32" t="s">
        <v>287</v>
      </c>
      <c r="B828" s="27" t="s">
        <v>36</v>
      </c>
    </row>
    <row r="829" spans="1:2" x14ac:dyDescent="0.2">
      <c r="A829" s="32" t="s">
        <v>288</v>
      </c>
      <c r="B829" s="27">
        <v>1183</v>
      </c>
    </row>
    <row r="830" spans="1:2" x14ac:dyDescent="0.2">
      <c r="A830" s="32" t="s">
        <v>289</v>
      </c>
      <c r="B830" s="27">
        <v>154</v>
      </c>
    </row>
    <row r="831" spans="1:2" x14ac:dyDescent="0.2">
      <c r="A831" s="32" t="s">
        <v>290</v>
      </c>
      <c r="B831" s="27" t="s">
        <v>36</v>
      </c>
    </row>
    <row r="832" spans="1:2" x14ac:dyDescent="0.2">
      <c r="A832" s="32" t="s">
        <v>291</v>
      </c>
      <c r="B832" s="27">
        <v>181</v>
      </c>
    </row>
    <row r="833" spans="1:2" x14ac:dyDescent="0.2">
      <c r="A833" s="32" t="s">
        <v>292</v>
      </c>
      <c r="B833" s="27">
        <v>1</v>
      </c>
    </row>
    <row r="834" spans="1:2" x14ac:dyDescent="0.2">
      <c r="A834" s="32" t="s">
        <v>293</v>
      </c>
      <c r="B834" s="27">
        <v>2</v>
      </c>
    </row>
    <row r="835" spans="1:2" x14ac:dyDescent="0.2">
      <c r="A835" s="32" t="s">
        <v>294</v>
      </c>
      <c r="B835" s="27">
        <v>7</v>
      </c>
    </row>
    <row r="836" spans="1:2" x14ac:dyDescent="0.2">
      <c r="A836" s="32" t="s">
        <v>295</v>
      </c>
      <c r="B836" s="27" t="s">
        <v>36</v>
      </c>
    </row>
    <row r="837" spans="1:2" x14ac:dyDescent="0.2">
      <c r="A837" s="32" t="s">
        <v>563</v>
      </c>
      <c r="B837" s="27" t="s">
        <v>36</v>
      </c>
    </row>
    <row r="838" spans="1:2" x14ac:dyDescent="0.2">
      <c r="A838" s="32" t="s">
        <v>296</v>
      </c>
      <c r="B838" s="27" t="s">
        <v>36</v>
      </c>
    </row>
    <row r="839" spans="1:2" x14ac:dyDescent="0.2">
      <c r="A839" s="136" t="s">
        <v>4</v>
      </c>
      <c r="B839" s="139">
        <f>SUM(B816:B838)</f>
        <v>5709</v>
      </c>
    </row>
    <row r="840" spans="1:2" x14ac:dyDescent="0.2">
      <c r="A840" s="26"/>
      <c r="B840" s="91"/>
    </row>
    <row r="841" spans="1:2" x14ac:dyDescent="0.2">
      <c r="A841" s="8" t="s">
        <v>1052</v>
      </c>
      <c r="B841" s="91"/>
    </row>
    <row r="842" spans="1:2" s="30" customFormat="1" x14ac:dyDescent="0.2">
      <c r="A842" s="8"/>
      <c r="B842" s="91"/>
    </row>
    <row r="843" spans="1:2" s="30" customFormat="1" x14ac:dyDescent="0.2">
      <c r="A843" s="8"/>
      <c r="B843" s="91"/>
    </row>
    <row r="844" spans="1:2" s="30" customFormat="1" x14ac:dyDescent="0.2">
      <c r="A844" s="8"/>
      <c r="B844" s="91"/>
    </row>
    <row r="845" spans="1:2" s="30" customFormat="1" ht="51" customHeight="1" x14ac:dyDescent="0.25">
      <c r="A845" s="314" t="s">
        <v>1303</v>
      </c>
      <c r="B845" s="321"/>
    </row>
    <row r="846" spans="1:2" s="30" customFormat="1" x14ac:dyDescent="0.2">
      <c r="A846" s="34"/>
      <c r="B846" s="233">
        <v>1959</v>
      </c>
    </row>
    <row r="847" spans="1:2" x14ac:dyDescent="0.2">
      <c r="A847" s="6" t="s">
        <v>890</v>
      </c>
      <c r="B847" s="10">
        <v>14</v>
      </c>
    </row>
    <row r="848" spans="1:2" x14ac:dyDescent="0.2">
      <c r="A848" s="32" t="s">
        <v>285</v>
      </c>
      <c r="B848" s="36" t="s">
        <v>36</v>
      </c>
    </row>
    <row r="849" spans="1:2" x14ac:dyDescent="0.2">
      <c r="A849" s="32" t="s">
        <v>297</v>
      </c>
      <c r="B849" s="27" t="s">
        <v>36</v>
      </c>
    </row>
    <row r="850" spans="1:2" x14ac:dyDescent="0.2">
      <c r="A850" s="32" t="s">
        <v>279</v>
      </c>
      <c r="B850" s="27" t="s">
        <v>36</v>
      </c>
    </row>
    <row r="851" spans="1:2" x14ac:dyDescent="0.2">
      <c r="A851" s="32" t="s">
        <v>280</v>
      </c>
      <c r="B851" s="27">
        <v>5</v>
      </c>
    </row>
    <row r="852" spans="1:2" x14ac:dyDescent="0.2">
      <c r="A852" s="32" t="s">
        <v>281</v>
      </c>
      <c r="B852" s="36">
        <v>1</v>
      </c>
    </row>
    <row r="853" spans="1:2" x14ac:dyDescent="0.2">
      <c r="A853" s="32" t="s">
        <v>282</v>
      </c>
      <c r="B853" s="10">
        <v>6</v>
      </c>
    </row>
    <row r="854" spans="1:2" x14ac:dyDescent="0.2">
      <c r="A854" s="32" t="s">
        <v>283</v>
      </c>
      <c r="B854" s="27" t="s">
        <v>36</v>
      </c>
    </row>
    <row r="855" spans="1:2" x14ac:dyDescent="0.2">
      <c r="A855" s="32" t="s">
        <v>561</v>
      </c>
      <c r="B855" s="27" t="s">
        <v>36</v>
      </c>
    </row>
    <row r="856" spans="1:2" x14ac:dyDescent="0.2">
      <c r="A856" s="32" t="s">
        <v>284</v>
      </c>
      <c r="B856" s="27" t="s">
        <v>36</v>
      </c>
    </row>
    <row r="857" spans="1:2" x14ac:dyDescent="0.2">
      <c r="A857" s="32" t="s">
        <v>566</v>
      </c>
      <c r="B857" s="27" t="s">
        <v>36</v>
      </c>
    </row>
    <row r="858" spans="1:2" x14ac:dyDescent="0.2">
      <c r="A858" s="32" t="s">
        <v>286</v>
      </c>
      <c r="B858" s="27">
        <v>4188</v>
      </c>
    </row>
    <row r="859" spans="1:2" x14ac:dyDescent="0.2">
      <c r="A859" s="32" t="s">
        <v>287</v>
      </c>
      <c r="B859" s="27" t="s">
        <v>36</v>
      </c>
    </row>
    <row r="860" spans="1:2" x14ac:dyDescent="0.2">
      <c r="A860" s="32" t="s">
        <v>288</v>
      </c>
      <c r="B860" s="10">
        <v>693</v>
      </c>
    </row>
    <row r="861" spans="1:2" x14ac:dyDescent="0.2">
      <c r="A861" s="32" t="s">
        <v>289</v>
      </c>
      <c r="B861" s="10">
        <v>1</v>
      </c>
    </row>
    <row r="862" spans="1:2" x14ac:dyDescent="0.2">
      <c r="A862" s="32" t="s">
        <v>290</v>
      </c>
      <c r="B862" s="27" t="s">
        <v>36</v>
      </c>
    </row>
    <row r="863" spans="1:2" x14ac:dyDescent="0.2">
      <c r="A863" s="32" t="s">
        <v>291</v>
      </c>
      <c r="B863" s="36">
        <v>482</v>
      </c>
    </row>
    <row r="864" spans="1:2" x14ac:dyDescent="0.2">
      <c r="A864" s="32" t="s">
        <v>292</v>
      </c>
      <c r="B864" s="27" t="s">
        <v>36</v>
      </c>
    </row>
    <row r="865" spans="1:2" x14ac:dyDescent="0.2">
      <c r="A865" s="32" t="s">
        <v>293</v>
      </c>
      <c r="B865" s="27" t="s">
        <v>36</v>
      </c>
    </row>
    <row r="866" spans="1:2" x14ac:dyDescent="0.2">
      <c r="A866" s="32" t="s">
        <v>294</v>
      </c>
      <c r="B866" s="32">
        <v>9</v>
      </c>
    </row>
    <row r="867" spans="1:2" x14ac:dyDescent="0.2">
      <c r="A867" s="32" t="s">
        <v>295</v>
      </c>
      <c r="B867" s="27" t="s">
        <v>36</v>
      </c>
    </row>
    <row r="868" spans="1:2" x14ac:dyDescent="0.2">
      <c r="A868" s="32" t="s">
        <v>563</v>
      </c>
      <c r="B868" s="27" t="s">
        <v>36</v>
      </c>
    </row>
    <row r="869" spans="1:2" x14ac:dyDescent="0.2">
      <c r="A869" s="32" t="s">
        <v>296</v>
      </c>
      <c r="B869" s="27" t="s">
        <v>36</v>
      </c>
    </row>
    <row r="870" spans="1:2" x14ac:dyDescent="0.2">
      <c r="A870" s="136" t="s">
        <v>4</v>
      </c>
      <c r="B870" s="122">
        <f>SUM(B847:B869)</f>
        <v>5399</v>
      </c>
    </row>
    <row r="871" spans="1:2" x14ac:dyDescent="0.2">
      <c r="A871" s="26"/>
      <c r="B871" s="91"/>
    </row>
    <row r="872" spans="1:2" s="177" customFormat="1" x14ac:dyDescent="0.2">
      <c r="A872" s="73" t="s">
        <v>1185</v>
      </c>
      <c r="B872" s="91"/>
    </row>
    <row r="873" spans="1:2" x14ac:dyDescent="0.2">
      <c r="A873" s="8" t="s">
        <v>1052</v>
      </c>
      <c r="B873" s="91"/>
    </row>
    <row r="874" spans="1:2" s="30" customFormat="1" x14ac:dyDescent="0.2">
      <c r="A874" s="8"/>
      <c r="B874" s="91"/>
    </row>
    <row r="875" spans="1:2" s="30" customFormat="1" x14ac:dyDescent="0.2">
      <c r="A875" s="8"/>
      <c r="B875" s="91"/>
    </row>
    <row r="876" spans="1:2" s="30" customFormat="1" x14ac:dyDescent="0.2">
      <c r="A876" s="8"/>
      <c r="B876" s="91"/>
    </row>
    <row r="877" spans="1:2" s="30" customFormat="1" ht="54" customHeight="1" x14ac:dyDescent="0.25">
      <c r="A877" s="314" t="s">
        <v>1304</v>
      </c>
      <c r="B877" s="321"/>
    </row>
    <row r="878" spans="1:2" s="30" customFormat="1" x14ac:dyDescent="0.2">
      <c r="A878" s="34"/>
      <c r="B878" s="233">
        <v>1959</v>
      </c>
    </row>
    <row r="879" spans="1:2" x14ac:dyDescent="0.2">
      <c r="A879" s="6" t="s">
        <v>890</v>
      </c>
      <c r="B879" s="134">
        <v>327</v>
      </c>
    </row>
    <row r="880" spans="1:2" x14ac:dyDescent="0.2">
      <c r="A880" s="32" t="s">
        <v>285</v>
      </c>
      <c r="B880" s="134">
        <v>29</v>
      </c>
    </row>
    <row r="881" spans="1:2" x14ac:dyDescent="0.2">
      <c r="A881" s="32" t="s">
        <v>297</v>
      </c>
      <c r="B881" s="134">
        <v>3</v>
      </c>
    </row>
    <row r="882" spans="1:2" x14ac:dyDescent="0.2">
      <c r="A882" s="32" t="s">
        <v>279</v>
      </c>
      <c r="B882" s="10">
        <v>34</v>
      </c>
    </row>
    <row r="883" spans="1:2" x14ac:dyDescent="0.2">
      <c r="A883" s="32" t="s">
        <v>280</v>
      </c>
      <c r="B883" s="10">
        <v>156</v>
      </c>
    </row>
    <row r="884" spans="1:2" x14ac:dyDescent="0.2">
      <c r="A884" s="32" t="s">
        <v>281</v>
      </c>
      <c r="B884" s="10">
        <v>13</v>
      </c>
    </row>
    <row r="885" spans="1:2" x14ac:dyDescent="0.2">
      <c r="A885" s="32" t="s">
        <v>282</v>
      </c>
      <c r="B885" s="134">
        <v>121</v>
      </c>
    </row>
    <row r="886" spans="1:2" x14ac:dyDescent="0.2">
      <c r="A886" s="32" t="s">
        <v>283</v>
      </c>
      <c r="B886" s="134" t="s">
        <v>36</v>
      </c>
    </row>
    <row r="887" spans="1:2" x14ac:dyDescent="0.2">
      <c r="A887" s="32" t="s">
        <v>561</v>
      </c>
      <c r="B887" s="10">
        <v>112</v>
      </c>
    </row>
    <row r="888" spans="1:2" x14ac:dyDescent="0.2">
      <c r="A888" s="32" t="s">
        <v>284</v>
      </c>
      <c r="B888" s="134">
        <v>4</v>
      </c>
    </row>
    <row r="889" spans="1:2" x14ac:dyDescent="0.2">
      <c r="A889" s="32" t="s">
        <v>566</v>
      </c>
      <c r="B889" s="134" t="s">
        <v>36</v>
      </c>
    </row>
    <row r="890" spans="1:2" x14ac:dyDescent="0.2">
      <c r="A890" s="32" t="s">
        <v>286</v>
      </c>
      <c r="B890" s="91">
        <v>21627</v>
      </c>
    </row>
    <row r="891" spans="1:2" x14ac:dyDescent="0.2">
      <c r="A891" s="32" t="s">
        <v>287</v>
      </c>
      <c r="B891" s="134" t="s">
        <v>36</v>
      </c>
    </row>
    <row r="892" spans="1:2" x14ac:dyDescent="0.2">
      <c r="A892" s="32" t="s">
        <v>288</v>
      </c>
      <c r="B892" s="91">
        <v>6002</v>
      </c>
    </row>
    <row r="893" spans="1:2" x14ac:dyDescent="0.2">
      <c r="A893" s="32" t="s">
        <v>289</v>
      </c>
      <c r="B893" s="91">
        <v>43</v>
      </c>
    </row>
    <row r="894" spans="1:2" x14ac:dyDescent="0.2">
      <c r="A894" s="32" t="s">
        <v>290</v>
      </c>
      <c r="B894" s="134">
        <v>1</v>
      </c>
    </row>
    <row r="895" spans="1:2" x14ac:dyDescent="0.2">
      <c r="A895" s="32" t="s">
        <v>291</v>
      </c>
      <c r="B895" s="91">
        <v>931</v>
      </c>
    </row>
    <row r="896" spans="1:2" x14ac:dyDescent="0.2">
      <c r="A896" s="32" t="s">
        <v>292</v>
      </c>
      <c r="B896" s="134" t="s">
        <v>36</v>
      </c>
    </row>
    <row r="897" spans="1:2" x14ac:dyDescent="0.2">
      <c r="A897" s="32" t="s">
        <v>293</v>
      </c>
      <c r="B897" s="134">
        <v>1</v>
      </c>
    </row>
    <row r="898" spans="1:2" x14ac:dyDescent="0.2">
      <c r="A898" s="32" t="s">
        <v>294</v>
      </c>
      <c r="B898" s="91">
        <v>38</v>
      </c>
    </row>
    <row r="899" spans="1:2" x14ac:dyDescent="0.2">
      <c r="A899" s="32" t="s">
        <v>295</v>
      </c>
      <c r="B899" s="134" t="s">
        <v>36</v>
      </c>
    </row>
    <row r="900" spans="1:2" x14ac:dyDescent="0.2">
      <c r="A900" s="32" t="s">
        <v>563</v>
      </c>
      <c r="B900" s="134">
        <v>1</v>
      </c>
    </row>
    <row r="901" spans="1:2" x14ac:dyDescent="0.2">
      <c r="A901" s="32" t="s">
        <v>296</v>
      </c>
      <c r="B901" s="134">
        <v>4</v>
      </c>
    </row>
    <row r="902" spans="1:2" x14ac:dyDescent="0.2">
      <c r="A902" s="136" t="s">
        <v>4</v>
      </c>
      <c r="B902" s="122">
        <f>SUM(B879:B901)</f>
        <v>29447</v>
      </c>
    </row>
    <row r="903" spans="1:2" x14ac:dyDescent="0.2">
      <c r="A903" s="26"/>
      <c r="B903" s="91"/>
    </row>
    <row r="904" spans="1:2" s="177" customFormat="1" x14ac:dyDescent="0.2">
      <c r="A904" s="73" t="s">
        <v>1185</v>
      </c>
      <c r="B904" s="91"/>
    </row>
    <row r="905" spans="1:2" x14ac:dyDescent="0.2">
      <c r="A905" s="8" t="s">
        <v>1052</v>
      </c>
      <c r="B905" s="91"/>
    </row>
    <row r="906" spans="1:2" s="30" customFormat="1" x14ac:dyDescent="0.2">
      <c r="A906" s="8"/>
      <c r="B906" s="91"/>
    </row>
    <row r="907" spans="1:2" s="30" customFormat="1" x14ac:dyDescent="0.2">
      <c r="A907" s="8"/>
      <c r="B907" s="91"/>
    </row>
    <row r="908" spans="1:2" s="30" customFormat="1" x14ac:dyDescent="0.2">
      <c r="A908" s="8"/>
      <c r="B908" s="91"/>
    </row>
    <row r="909" spans="1:2" s="30" customFormat="1" ht="34.5" customHeight="1" x14ac:dyDescent="0.25">
      <c r="A909" s="273" t="s">
        <v>1202</v>
      </c>
      <c r="B909" s="282"/>
    </row>
    <row r="910" spans="1:2" x14ac:dyDescent="0.2">
      <c r="A910" s="34"/>
      <c r="B910" s="233">
        <v>1959</v>
      </c>
    </row>
    <row r="911" spans="1:2" s="30" customFormat="1" x14ac:dyDescent="0.2">
      <c r="A911" s="151" t="s">
        <v>755</v>
      </c>
      <c r="B911" s="25"/>
    </row>
    <row r="912" spans="1:2" x14ac:dyDescent="0.2">
      <c r="A912" s="128" t="s">
        <v>403</v>
      </c>
      <c r="B912" s="107"/>
    </row>
    <row r="913" spans="1:2" x14ac:dyDescent="0.2">
      <c r="A913" s="83" t="s">
        <v>1010</v>
      </c>
      <c r="B913" s="105">
        <v>38</v>
      </c>
    </row>
    <row r="914" spans="1:2" x14ac:dyDescent="0.2">
      <c r="A914" s="83" t="s">
        <v>382</v>
      </c>
      <c r="B914" s="105">
        <v>4</v>
      </c>
    </row>
    <row r="915" spans="1:2" x14ac:dyDescent="0.2">
      <c r="A915" s="83" t="s">
        <v>383</v>
      </c>
      <c r="B915" s="105">
        <v>2</v>
      </c>
    </row>
    <row r="916" spans="1:2" x14ac:dyDescent="0.2">
      <c r="A916" s="83" t="s">
        <v>384</v>
      </c>
      <c r="B916" s="105" t="s">
        <v>36</v>
      </c>
    </row>
    <row r="917" spans="1:2" x14ac:dyDescent="0.2">
      <c r="A917" s="83" t="s">
        <v>385</v>
      </c>
      <c r="B917" s="105">
        <v>5</v>
      </c>
    </row>
    <row r="918" spans="1:2" x14ac:dyDescent="0.2">
      <c r="A918" s="83" t="s">
        <v>386</v>
      </c>
      <c r="B918" s="105">
        <v>42</v>
      </c>
    </row>
    <row r="919" spans="1:2" x14ac:dyDescent="0.2">
      <c r="A919" s="83" t="s">
        <v>552</v>
      </c>
      <c r="B919" s="105">
        <v>8</v>
      </c>
    </row>
    <row r="920" spans="1:2" x14ac:dyDescent="0.2">
      <c r="A920" s="83" t="s">
        <v>387</v>
      </c>
      <c r="B920" s="105" t="s">
        <v>36</v>
      </c>
    </row>
    <row r="921" spans="1:2" x14ac:dyDescent="0.2">
      <c r="A921" s="83" t="s">
        <v>388</v>
      </c>
      <c r="B921" s="105" t="s">
        <v>36</v>
      </c>
    </row>
    <row r="922" spans="1:2" x14ac:dyDescent="0.2">
      <c r="A922" s="83" t="s">
        <v>389</v>
      </c>
      <c r="B922" s="105">
        <v>1</v>
      </c>
    </row>
    <row r="923" spans="1:2" x14ac:dyDescent="0.2">
      <c r="A923" s="83" t="s">
        <v>390</v>
      </c>
      <c r="B923" s="105" t="s">
        <v>36</v>
      </c>
    </row>
    <row r="924" spans="1:2" x14ac:dyDescent="0.2">
      <c r="A924" s="83" t="s">
        <v>391</v>
      </c>
      <c r="B924" s="105">
        <v>3</v>
      </c>
    </row>
    <row r="925" spans="1:2" x14ac:dyDescent="0.2">
      <c r="A925" s="83" t="s">
        <v>392</v>
      </c>
      <c r="B925" s="105" t="s">
        <v>36</v>
      </c>
    </row>
    <row r="926" spans="1:2" x14ac:dyDescent="0.2">
      <c r="A926" s="83" t="s">
        <v>393</v>
      </c>
      <c r="B926" s="105">
        <v>123</v>
      </c>
    </row>
    <row r="927" spans="1:2" x14ac:dyDescent="0.2">
      <c r="A927" s="83" t="s">
        <v>394</v>
      </c>
      <c r="B927" s="105">
        <v>10</v>
      </c>
    </row>
    <row r="928" spans="1:2" x14ac:dyDescent="0.2">
      <c r="A928" s="83" t="s">
        <v>395</v>
      </c>
      <c r="B928" s="105" t="s">
        <v>36</v>
      </c>
    </row>
    <row r="929" spans="1:2" x14ac:dyDescent="0.2">
      <c r="A929" s="83" t="s">
        <v>396</v>
      </c>
      <c r="B929" s="105">
        <v>10</v>
      </c>
    </row>
    <row r="930" spans="1:2" x14ac:dyDescent="0.2">
      <c r="A930" s="83" t="s">
        <v>891</v>
      </c>
      <c r="B930" s="105" t="s">
        <v>36</v>
      </c>
    </row>
    <row r="931" spans="1:2" x14ac:dyDescent="0.2">
      <c r="A931" s="83" t="s">
        <v>398</v>
      </c>
      <c r="B931" s="105">
        <v>2</v>
      </c>
    </row>
    <row r="932" spans="1:2" x14ac:dyDescent="0.2">
      <c r="A932" s="83" t="s">
        <v>399</v>
      </c>
      <c r="B932" s="105">
        <v>1</v>
      </c>
    </row>
    <row r="933" spans="1:2" x14ac:dyDescent="0.2">
      <c r="A933" s="83" t="s">
        <v>400</v>
      </c>
      <c r="B933" s="105" t="s">
        <v>36</v>
      </c>
    </row>
    <row r="934" spans="1:2" x14ac:dyDescent="0.2">
      <c r="A934" s="83" t="s">
        <v>401</v>
      </c>
      <c r="B934" s="105" t="s">
        <v>36</v>
      </c>
    </row>
    <row r="935" spans="1:2" x14ac:dyDescent="0.2">
      <c r="A935" s="83" t="s">
        <v>402</v>
      </c>
      <c r="B935" s="105" t="s">
        <v>36</v>
      </c>
    </row>
    <row r="936" spans="1:2" x14ac:dyDescent="0.2">
      <c r="A936" s="83" t="s">
        <v>357</v>
      </c>
      <c r="B936" s="91">
        <f>SUM(B913:B935)</f>
        <v>249</v>
      </c>
    </row>
    <row r="937" spans="1:2" x14ac:dyDescent="0.2">
      <c r="A937" s="128" t="s">
        <v>404</v>
      </c>
      <c r="B937" s="30"/>
    </row>
    <row r="938" spans="1:2" x14ac:dyDescent="0.2">
      <c r="A938" s="83" t="s">
        <v>1010</v>
      </c>
      <c r="B938" s="103">
        <v>26</v>
      </c>
    </row>
    <row r="939" spans="1:2" x14ac:dyDescent="0.2">
      <c r="A939" s="83" t="s">
        <v>404</v>
      </c>
      <c r="B939" s="103">
        <v>2</v>
      </c>
    </row>
    <row r="940" spans="1:2" x14ac:dyDescent="0.2">
      <c r="A940" s="83" t="s">
        <v>383</v>
      </c>
      <c r="B940" s="103" t="s">
        <v>36</v>
      </c>
    </row>
    <row r="941" spans="1:2" x14ac:dyDescent="0.2">
      <c r="A941" s="83" t="s">
        <v>384</v>
      </c>
      <c r="B941" s="103" t="s">
        <v>36</v>
      </c>
    </row>
    <row r="942" spans="1:2" x14ac:dyDescent="0.2">
      <c r="A942" s="83" t="s">
        <v>385</v>
      </c>
      <c r="B942" s="103">
        <v>5</v>
      </c>
    </row>
    <row r="943" spans="1:2" x14ac:dyDescent="0.2">
      <c r="A943" s="83" t="s">
        <v>386</v>
      </c>
      <c r="B943" s="103">
        <v>28</v>
      </c>
    </row>
    <row r="944" spans="1:2" x14ac:dyDescent="0.2">
      <c r="A944" s="83" t="s">
        <v>552</v>
      </c>
      <c r="B944" s="103">
        <v>13</v>
      </c>
    </row>
    <row r="945" spans="1:2" x14ac:dyDescent="0.2">
      <c r="A945" s="83" t="s">
        <v>387</v>
      </c>
      <c r="B945" s="103" t="s">
        <v>36</v>
      </c>
    </row>
    <row r="946" spans="1:2" x14ac:dyDescent="0.2">
      <c r="A946" s="83" t="s">
        <v>388</v>
      </c>
      <c r="B946" s="103" t="s">
        <v>36</v>
      </c>
    </row>
    <row r="947" spans="1:2" x14ac:dyDescent="0.2">
      <c r="A947" s="83" t="s">
        <v>389</v>
      </c>
      <c r="B947" s="103">
        <v>1</v>
      </c>
    </row>
    <row r="948" spans="1:2" x14ac:dyDescent="0.2">
      <c r="A948" s="83" t="s">
        <v>390</v>
      </c>
      <c r="B948" s="103" t="s">
        <v>36</v>
      </c>
    </row>
    <row r="949" spans="1:2" x14ac:dyDescent="0.2">
      <c r="A949" s="83" t="s">
        <v>391</v>
      </c>
      <c r="B949" s="103">
        <v>50</v>
      </c>
    </row>
    <row r="950" spans="1:2" x14ac:dyDescent="0.2">
      <c r="A950" s="83" t="s">
        <v>392</v>
      </c>
      <c r="B950" s="103" t="s">
        <v>36</v>
      </c>
    </row>
    <row r="951" spans="1:2" x14ac:dyDescent="0.2">
      <c r="A951" s="83" t="s">
        <v>393</v>
      </c>
      <c r="B951" s="30">
        <v>365</v>
      </c>
    </row>
    <row r="952" spans="1:2" x14ac:dyDescent="0.2">
      <c r="A952" s="83" t="s">
        <v>394</v>
      </c>
      <c r="B952" s="103">
        <v>5</v>
      </c>
    </row>
    <row r="953" spans="1:2" x14ac:dyDescent="0.2">
      <c r="A953" s="83" t="s">
        <v>395</v>
      </c>
      <c r="B953" s="103" t="s">
        <v>36</v>
      </c>
    </row>
    <row r="954" spans="1:2" x14ac:dyDescent="0.2">
      <c r="A954" s="83" t="s">
        <v>396</v>
      </c>
      <c r="B954" s="103">
        <v>45</v>
      </c>
    </row>
    <row r="955" spans="1:2" x14ac:dyDescent="0.2">
      <c r="A955" s="83" t="s">
        <v>891</v>
      </c>
      <c r="B955" s="103" t="s">
        <v>36</v>
      </c>
    </row>
    <row r="956" spans="1:2" x14ac:dyDescent="0.2">
      <c r="A956" s="83" t="s">
        <v>398</v>
      </c>
      <c r="B956" s="103" t="s">
        <v>36</v>
      </c>
    </row>
    <row r="957" spans="1:2" x14ac:dyDescent="0.2">
      <c r="A957" s="83" t="s">
        <v>399</v>
      </c>
      <c r="B957" s="103">
        <v>3</v>
      </c>
    </row>
    <row r="958" spans="1:2" x14ac:dyDescent="0.2">
      <c r="A958" s="83" t="s">
        <v>400</v>
      </c>
      <c r="B958" s="103" t="s">
        <v>36</v>
      </c>
    </row>
    <row r="959" spans="1:2" x14ac:dyDescent="0.2">
      <c r="A959" s="83" t="s">
        <v>401</v>
      </c>
      <c r="B959" s="103" t="s">
        <v>36</v>
      </c>
    </row>
    <row r="960" spans="1:2" x14ac:dyDescent="0.2">
      <c r="A960" s="83" t="s">
        <v>402</v>
      </c>
      <c r="B960" s="103" t="s">
        <v>36</v>
      </c>
    </row>
    <row r="961" spans="1:2" x14ac:dyDescent="0.2">
      <c r="A961" s="83" t="s">
        <v>357</v>
      </c>
      <c r="B961" s="30">
        <f>SUM(B938:B960)</f>
        <v>543</v>
      </c>
    </row>
    <row r="962" spans="1:2" x14ac:dyDescent="0.2">
      <c r="A962" s="128" t="s">
        <v>421</v>
      </c>
      <c r="B962" s="30"/>
    </row>
    <row r="963" spans="1:2" x14ac:dyDescent="0.2">
      <c r="A963" s="83" t="s">
        <v>1010</v>
      </c>
      <c r="B963" s="103">
        <v>18</v>
      </c>
    </row>
    <row r="964" spans="1:2" x14ac:dyDescent="0.2">
      <c r="A964" s="83" t="s">
        <v>404</v>
      </c>
      <c r="B964" s="103">
        <v>4</v>
      </c>
    </row>
    <row r="965" spans="1:2" x14ac:dyDescent="0.2">
      <c r="A965" s="83" t="s">
        <v>383</v>
      </c>
      <c r="B965" s="103">
        <v>6</v>
      </c>
    </row>
    <row r="966" spans="1:2" x14ac:dyDescent="0.2">
      <c r="A966" s="83" t="s">
        <v>384</v>
      </c>
      <c r="B966" s="103" t="s">
        <v>36</v>
      </c>
    </row>
    <row r="967" spans="1:2" x14ac:dyDescent="0.2">
      <c r="A967" s="83" t="s">
        <v>385</v>
      </c>
      <c r="B967" s="103">
        <v>8</v>
      </c>
    </row>
    <row r="968" spans="1:2" x14ac:dyDescent="0.2">
      <c r="A968" s="83" t="s">
        <v>386</v>
      </c>
      <c r="B968" s="103">
        <v>28</v>
      </c>
    </row>
    <row r="969" spans="1:2" x14ac:dyDescent="0.2">
      <c r="A969" s="83" t="s">
        <v>552</v>
      </c>
      <c r="B969" s="103">
        <v>6</v>
      </c>
    </row>
    <row r="970" spans="1:2" x14ac:dyDescent="0.2">
      <c r="A970" s="83" t="s">
        <v>387</v>
      </c>
      <c r="B970" s="103" t="s">
        <v>36</v>
      </c>
    </row>
    <row r="971" spans="1:2" x14ac:dyDescent="0.2">
      <c r="A971" s="83" t="s">
        <v>388</v>
      </c>
      <c r="B971" s="103" t="s">
        <v>36</v>
      </c>
    </row>
    <row r="972" spans="1:2" x14ac:dyDescent="0.2">
      <c r="A972" s="83" t="s">
        <v>389</v>
      </c>
      <c r="B972" s="103" t="s">
        <v>36</v>
      </c>
    </row>
    <row r="973" spans="1:2" x14ac:dyDescent="0.2">
      <c r="A973" s="83" t="s">
        <v>390</v>
      </c>
      <c r="B973" s="103" t="s">
        <v>36</v>
      </c>
    </row>
    <row r="974" spans="1:2" x14ac:dyDescent="0.2">
      <c r="A974" s="83" t="s">
        <v>391</v>
      </c>
      <c r="B974" s="91">
        <v>1469</v>
      </c>
    </row>
    <row r="975" spans="1:2" x14ac:dyDescent="0.2">
      <c r="A975" s="83" t="s">
        <v>392</v>
      </c>
      <c r="B975" s="103" t="s">
        <v>36</v>
      </c>
    </row>
    <row r="976" spans="1:2" x14ac:dyDescent="0.2">
      <c r="A976" s="83" t="s">
        <v>393</v>
      </c>
      <c r="B976" s="91">
        <v>306</v>
      </c>
    </row>
    <row r="977" spans="1:2" x14ac:dyDescent="0.2">
      <c r="A977" s="83" t="s">
        <v>394</v>
      </c>
      <c r="B977" s="91">
        <v>3</v>
      </c>
    </row>
    <row r="978" spans="1:2" x14ac:dyDescent="0.2">
      <c r="A978" s="83" t="s">
        <v>395</v>
      </c>
      <c r="B978" s="103" t="s">
        <v>36</v>
      </c>
    </row>
    <row r="979" spans="1:2" x14ac:dyDescent="0.2">
      <c r="A979" s="83" t="s">
        <v>396</v>
      </c>
      <c r="B979" s="91">
        <v>34</v>
      </c>
    </row>
    <row r="980" spans="1:2" x14ac:dyDescent="0.2">
      <c r="A980" s="83" t="s">
        <v>891</v>
      </c>
      <c r="B980" s="91">
        <v>1</v>
      </c>
    </row>
    <row r="981" spans="1:2" x14ac:dyDescent="0.2">
      <c r="A981" s="83" t="s">
        <v>398</v>
      </c>
      <c r="B981" s="103" t="s">
        <v>36</v>
      </c>
    </row>
    <row r="982" spans="1:2" x14ac:dyDescent="0.2">
      <c r="A982" s="83" t="s">
        <v>399</v>
      </c>
      <c r="B982" s="103" t="s">
        <v>36</v>
      </c>
    </row>
    <row r="983" spans="1:2" x14ac:dyDescent="0.2">
      <c r="A983" s="83" t="s">
        <v>400</v>
      </c>
      <c r="B983" s="103" t="s">
        <v>36</v>
      </c>
    </row>
    <row r="984" spans="1:2" x14ac:dyDescent="0.2">
      <c r="A984" s="83" t="s">
        <v>401</v>
      </c>
      <c r="B984" s="103" t="s">
        <v>36</v>
      </c>
    </row>
    <row r="985" spans="1:2" x14ac:dyDescent="0.2">
      <c r="A985" s="83" t="s">
        <v>402</v>
      </c>
      <c r="B985" s="103" t="s">
        <v>36</v>
      </c>
    </row>
    <row r="986" spans="1:2" x14ac:dyDescent="0.2">
      <c r="A986" s="83" t="s">
        <v>357</v>
      </c>
      <c r="B986" s="91">
        <f>SUM(B963:B985)</f>
        <v>1883</v>
      </c>
    </row>
    <row r="987" spans="1:2" x14ac:dyDescent="0.2">
      <c r="A987" s="128" t="s">
        <v>406</v>
      </c>
      <c r="B987" s="30"/>
    </row>
    <row r="988" spans="1:2" x14ac:dyDescent="0.2">
      <c r="A988" s="83" t="s">
        <v>1010</v>
      </c>
      <c r="B988" s="103">
        <v>22</v>
      </c>
    </row>
    <row r="989" spans="1:2" x14ac:dyDescent="0.2">
      <c r="A989" s="83" t="s">
        <v>404</v>
      </c>
      <c r="B989" s="103">
        <v>8</v>
      </c>
    </row>
    <row r="990" spans="1:2" x14ac:dyDescent="0.2">
      <c r="A990" s="83" t="s">
        <v>383</v>
      </c>
      <c r="B990" s="103">
        <v>1</v>
      </c>
    </row>
    <row r="991" spans="1:2" x14ac:dyDescent="0.2">
      <c r="A991" s="83" t="s">
        <v>384</v>
      </c>
      <c r="B991" s="103">
        <v>1</v>
      </c>
    </row>
    <row r="992" spans="1:2" x14ac:dyDescent="0.2">
      <c r="A992" s="83" t="s">
        <v>385</v>
      </c>
      <c r="B992" s="103">
        <v>1</v>
      </c>
    </row>
    <row r="993" spans="1:2" x14ac:dyDescent="0.2">
      <c r="A993" s="83" t="s">
        <v>386</v>
      </c>
      <c r="B993" s="103">
        <v>28</v>
      </c>
    </row>
    <row r="994" spans="1:2" x14ac:dyDescent="0.2">
      <c r="A994" s="83" t="s">
        <v>552</v>
      </c>
      <c r="B994" s="103">
        <v>4</v>
      </c>
    </row>
    <row r="995" spans="1:2" x14ac:dyDescent="0.2">
      <c r="A995" s="83" t="s">
        <v>387</v>
      </c>
      <c r="B995" s="103" t="s">
        <v>36</v>
      </c>
    </row>
    <row r="996" spans="1:2" x14ac:dyDescent="0.2">
      <c r="A996" s="83" t="s">
        <v>388</v>
      </c>
      <c r="B996" s="103" t="s">
        <v>36</v>
      </c>
    </row>
    <row r="997" spans="1:2" x14ac:dyDescent="0.2">
      <c r="A997" s="83" t="s">
        <v>389</v>
      </c>
      <c r="B997" s="103" t="s">
        <v>36</v>
      </c>
    </row>
    <row r="998" spans="1:2" x14ac:dyDescent="0.2">
      <c r="A998" s="83" t="s">
        <v>390</v>
      </c>
      <c r="B998" s="103" t="s">
        <v>36</v>
      </c>
    </row>
    <row r="999" spans="1:2" x14ac:dyDescent="0.2">
      <c r="A999" s="83" t="s">
        <v>391</v>
      </c>
      <c r="B999" s="103">
        <v>777</v>
      </c>
    </row>
    <row r="1000" spans="1:2" x14ac:dyDescent="0.2">
      <c r="A1000" s="83" t="s">
        <v>392</v>
      </c>
      <c r="B1000" s="103" t="s">
        <v>36</v>
      </c>
    </row>
    <row r="1001" spans="1:2" x14ac:dyDescent="0.2">
      <c r="A1001" s="83" t="s">
        <v>393</v>
      </c>
      <c r="B1001" s="30">
        <v>233</v>
      </c>
    </row>
    <row r="1002" spans="1:2" x14ac:dyDescent="0.2">
      <c r="A1002" s="83" t="s">
        <v>394</v>
      </c>
      <c r="B1002" s="30">
        <v>5</v>
      </c>
    </row>
    <row r="1003" spans="1:2" x14ac:dyDescent="0.2">
      <c r="A1003" s="83" t="s">
        <v>395</v>
      </c>
      <c r="B1003" s="103" t="s">
        <v>36</v>
      </c>
    </row>
    <row r="1004" spans="1:2" x14ac:dyDescent="0.2">
      <c r="A1004" s="83" t="s">
        <v>396</v>
      </c>
      <c r="B1004" s="103">
        <v>25</v>
      </c>
    </row>
    <row r="1005" spans="1:2" x14ac:dyDescent="0.2">
      <c r="A1005" s="83" t="s">
        <v>891</v>
      </c>
      <c r="B1005" s="103" t="s">
        <v>36</v>
      </c>
    </row>
    <row r="1006" spans="1:2" x14ac:dyDescent="0.2">
      <c r="A1006" s="83" t="s">
        <v>398</v>
      </c>
      <c r="B1006" s="103" t="s">
        <v>36</v>
      </c>
    </row>
    <row r="1007" spans="1:2" x14ac:dyDescent="0.2">
      <c r="A1007" s="83" t="s">
        <v>399</v>
      </c>
      <c r="B1007" s="103" t="s">
        <v>36</v>
      </c>
    </row>
    <row r="1008" spans="1:2" x14ac:dyDescent="0.2">
      <c r="A1008" s="83" t="s">
        <v>400</v>
      </c>
      <c r="B1008" s="103" t="s">
        <v>36</v>
      </c>
    </row>
    <row r="1009" spans="1:2" x14ac:dyDescent="0.2">
      <c r="A1009" s="83" t="s">
        <v>401</v>
      </c>
      <c r="B1009" s="103" t="s">
        <v>36</v>
      </c>
    </row>
    <row r="1010" spans="1:2" x14ac:dyDescent="0.2">
      <c r="A1010" s="83" t="s">
        <v>402</v>
      </c>
      <c r="B1010" s="103" t="s">
        <v>36</v>
      </c>
    </row>
    <row r="1011" spans="1:2" x14ac:dyDescent="0.2">
      <c r="A1011" s="83" t="s">
        <v>357</v>
      </c>
      <c r="B1011" s="91">
        <f>SUM(B988:B1010)</f>
        <v>1105</v>
      </c>
    </row>
    <row r="1012" spans="1:2" x14ac:dyDescent="0.2">
      <c r="A1012" s="128" t="s">
        <v>407</v>
      </c>
      <c r="B1012" s="30"/>
    </row>
    <row r="1013" spans="1:2" x14ac:dyDescent="0.2">
      <c r="A1013" s="83" t="s">
        <v>1010</v>
      </c>
      <c r="B1013" s="103">
        <v>41</v>
      </c>
    </row>
    <row r="1014" spans="1:2" x14ac:dyDescent="0.2">
      <c r="A1014" s="83" t="s">
        <v>404</v>
      </c>
      <c r="B1014" s="103">
        <v>9</v>
      </c>
    </row>
    <row r="1015" spans="1:2" x14ac:dyDescent="0.2">
      <c r="A1015" s="83" t="s">
        <v>383</v>
      </c>
      <c r="B1015" s="103">
        <v>5</v>
      </c>
    </row>
    <row r="1016" spans="1:2" x14ac:dyDescent="0.2">
      <c r="A1016" s="83" t="s">
        <v>384</v>
      </c>
      <c r="B1016" s="103">
        <v>1</v>
      </c>
    </row>
    <row r="1017" spans="1:2" x14ac:dyDescent="0.2">
      <c r="A1017" s="83" t="s">
        <v>385</v>
      </c>
      <c r="B1017" s="103">
        <v>2</v>
      </c>
    </row>
    <row r="1018" spans="1:2" x14ac:dyDescent="0.2">
      <c r="A1018" s="83" t="s">
        <v>386</v>
      </c>
      <c r="B1018" s="103">
        <v>32</v>
      </c>
    </row>
    <row r="1019" spans="1:2" x14ac:dyDescent="0.2">
      <c r="A1019" s="83" t="s">
        <v>552</v>
      </c>
      <c r="B1019" s="103">
        <v>2</v>
      </c>
    </row>
    <row r="1020" spans="1:2" x14ac:dyDescent="0.2">
      <c r="A1020" s="83" t="s">
        <v>387</v>
      </c>
      <c r="B1020" s="103" t="s">
        <v>36</v>
      </c>
    </row>
    <row r="1021" spans="1:2" x14ac:dyDescent="0.2">
      <c r="A1021" s="83" t="s">
        <v>388</v>
      </c>
      <c r="B1021" s="103" t="s">
        <v>36</v>
      </c>
    </row>
    <row r="1022" spans="1:2" x14ac:dyDescent="0.2">
      <c r="A1022" s="83" t="s">
        <v>389</v>
      </c>
      <c r="B1022" s="103" t="s">
        <v>36</v>
      </c>
    </row>
    <row r="1023" spans="1:2" x14ac:dyDescent="0.2">
      <c r="A1023" s="83" t="s">
        <v>390</v>
      </c>
      <c r="B1023" s="103" t="s">
        <v>36</v>
      </c>
    </row>
    <row r="1024" spans="1:2" x14ac:dyDescent="0.2">
      <c r="A1024" s="83" t="s">
        <v>391</v>
      </c>
      <c r="B1024" s="103">
        <v>120</v>
      </c>
    </row>
    <row r="1025" spans="1:2" x14ac:dyDescent="0.2">
      <c r="A1025" s="83" t="s">
        <v>392</v>
      </c>
      <c r="B1025" s="103" t="s">
        <v>36</v>
      </c>
    </row>
    <row r="1026" spans="1:2" x14ac:dyDescent="0.2">
      <c r="A1026" s="83" t="s">
        <v>393</v>
      </c>
      <c r="B1026" s="30">
        <v>114</v>
      </c>
    </row>
    <row r="1027" spans="1:2" x14ac:dyDescent="0.2">
      <c r="A1027" s="83" t="s">
        <v>394</v>
      </c>
      <c r="B1027" s="30">
        <v>4</v>
      </c>
    </row>
    <row r="1028" spans="1:2" x14ac:dyDescent="0.2">
      <c r="A1028" s="83" t="s">
        <v>395</v>
      </c>
      <c r="B1028" s="103" t="s">
        <v>36</v>
      </c>
    </row>
    <row r="1029" spans="1:2" x14ac:dyDescent="0.2">
      <c r="A1029" s="83" t="s">
        <v>396</v>
      </c>
      <c r="B1029" s="103">
        <v>17</v>
      </c>
    </row>
    <row r="1030" spans="1:2" x14ac:dyDescent="0.2">
      <c r="A1030" s="83" t="s">
        <v>891</v>
      </c>
      <c r="B1030" s="103" t="s">
        <v>36</v>
      </c>
    </row>
    <row r="1031" spans="1:2" x14ac:dyDescent="0.2">
      <c r="A1031" s="83" t="s">
        <v>398</v>
      </c>
      <c r="B1031" s="103" t="s">
        <v>36</v>
      </c>
    </row>
    <row r="1032" spans="1:2" x14ac:dyDescent="0.2">
      <c r="A1032" s="83" t="s">
        <v>399</v>
      </c>
      <c r="B1032" s="103" t="s">
        <v>36</v>
      </c>
    </row>
    <row r="1033" spans="1:2" x14ac:dyDescent="0.2">
      <c r="A1033" s="83" t="s">
        <v>400</v>
      </c>
      <c r="B1033" s="103" t="s">
        <v>36</v>
      </c>
    </row>
    <row r="1034" spans="1:2" x14ac:dyDescent="0.2">
      <c r="A1034" s="83" t="s">
        <v>401</v>
      </c>
      <c r="B1034" s="103" t="s">
        <v>36</v>
      </c>
    </row>
    <row r="1035" spans="1:2" x14ac:dyDescent="0.2">
      <c r="A1035" s="83" t="s">
        <v>402</v>
      </c>
      <c r="B1035" s="103" t="s">
        <v>36</v>
      </c>
    </row>
    <row r="1036" spans="1:2" x14ac:dyDescent="0.2">
      <c r="A1036" s="83" t="s">
        <v>357</v>
      </c>
      <c r="B1036" s="30">
        <f>SUM(B1013:B1035)</f>
        <v>347</v>
      </c>
    </row>
    <row r="1037" spans="1:2" x14ac:dyDescent="0.2">
      <c r="A1037" s="128" t="s">
        <v>408</v>
      </c>
      <c r="B1037" s="30"/>
    </row>
    <row r="1038" spans="1:2" x14ac:dyDescent="0.2">
      <c r="A1038" s="83" t="s">
        <v>1010</v>
      </c>
      <c r="B1038" s="103">
        <v>51</v>
      </c>
    </row>
    <row r="1039" spans="1:2" x14ac:dyDescent="0.2">
      <c r="A1039" s="83" t="s">
        <v>404</v>
      </c>
      <c r="B1039" s="103">
        <v>4</v>
      </c>
    </row>
    <row r="1040" spans="1:2" x14ac:dyDescent="0.2">
      <c r="A1040" s="83" t="s">
        <v>383</v>
      </c>
      <c r="B1040" s="103">
        <v>3</v>
      </c>
    </row>
    <row r="1041" spans="1:2" x14ac:dyDescent="0.2">
      <c r="A1041" s="83" t="s">
        <v>384</v>
      </c>
      <c r="B1041" s="103" t="s">
        <v>36</v>
      </c>
    </row>
    <row r="1042" spans="1:2" x14ac:dyDescent="0.2">
      <c r="A1042" s="83" t="s">
        <v>385</v>
      </c>
      <c r="B1042" s="103">
        <v>1</v>
      </c>
    </row>
    <row r="1043" spans="1:2" x14ac:dyDescent="0.2">
      <c r="A1043" s="83" t="s">
        <v>386</v>
      </c>
      <c r="B1043" s="103">
        <v>27</v>
      </c>
    </row>
    <row r="1044" spans="1:2" x14ac:dyDescent="0.2">
      <c r="A1044" s="83" t="s">
        <v>552</v>
      </c>
      <c r="B1044" s="103">
        <v>3</v>
      </c>
    </row>
    <row r="1045" spans="1:2" x14ac:dyDescent="0.2">
      <c r="A1045" s="83" t="s">
        <v>387</v>
      </c>
      <c r="B1045" s="103" t="s">
        <v>36</v>
      </c>
    </row>
    <row r="1046" spans="1:2" x14ac:dyDescent="0.2">
      <c r="A1046" s="83" t="s">
        <v>388</v>
      </c>
      <c r="B1046" s="103" t="s">
        <v>36</v>
      </c>
    </row>
    <row r="1047" spans="1:2" x14ac:dyDescent="0.2">
      <c r="A1047" s="83" t="s">
        <v>389</v>
      </c>
      <c r="B1047" s="103" t="s">
        <v>36</v>
      </c>
    </row>
    <row r="1048" spans="1:2" x14ac:dyDescent="0.2">
      <c r="A1048" s="83" t="s">
        <v>390</v>
      </c>
      <c r="B1048" s="103" t="s">
        <v>36</v>
      </c>
    </row>
    <row r="1049" spans="1:2" x14ac:dyDescent="0.2">
      <c r="A1049" s="83" t="s">
        <v>391</v>
      </c>
      <c r="B1049" s="103">
        <v>12</v>
      </c>
    </row>
    <row r="1050" spans="1:2" x14ac:dyDescent="0.2">
      <c r="A1050" s="83" t="s">
        <v>392</v>
      </c>
      <c r="B1050" s="103" t="s">
        <v>36</v>
      </c>
    </row>
    <row r="1051" spans="1:2" x14ac:dyDescent="0.2">
      <c r="A1051" s="83" t="s">
        <v>393</v>
      </c>
      <c r="B1051" s="103">
        <v>26</v>
      </c>
    </row>
    <row r="1052" spans="1:2" x14ac:dyDescent="0.2">
      <c r="A1052" s="83" t="s">
        <v>394</v>
      </c>
      <c r="B1052" s="30">
        <v>13</v>
      </c>
    </row>
    <row r="1053" spans="1:2" x14ac:dyDescent="0.2">
      <c r="A1053" s="83" t="s">
        <v>395</v>
      </c>
      <c r="B1053" s="103" t="s">
        <v>36</v>
      </c>
    </row>
    <row r="1054" spans="1:2" x14ac:dyDescent="0.2">
      <c r="A1054" s="83" t="s">
        <v>396</v>
      </c>
      <c r="B1054" s="103">
        <v>10</v>
      </c>
    </row>
    <row r="1055" spans="1:2" x14ac:dyDescent="0.2">
      <c r="A1055" s="83" t="s">
        <v>891</v>
      </c>
      <c r="B1055" s="103" t="s">
        <v>36</v>
      </c>
    </row>
    <row r="1056" spans="1:2" x14ac:dyDescent="0.2">
      <c r="A1056" s="83" t="s">
        <v>398</v>
      </c>
      <c r="B1056" s="103" t="s">
        <v>36</v>
      </c>
    </row>
    <row r="1057" spans="1:2" x14ac:dyDescent="0.2">
      <c r="A1057" s="83" t="s">
        <v>399</v>
      </c>
      <c r="B1057" s="103">
        <v>1</v>
      </c>
    </row>
    <row r="1058" spans="1:2" x14ac:dyDescent="0.2">
      <c r="A1058" s="83" t="s">
        <v>400</v>
      </c>
      <c r="B1058" s="103" t="s">
        <v>36</v>
      </c>
    </row>
    <row r="1059" spans="1:2" x14ac:dyDescent="0.2">
      <c r="A1059" s="83" t="s">
        <v>401</v>
      </c>
      <c r="B1059" s="103" t="s">
        <v>36</v>
      </c>
    </row>
    <row r="1060" spans="1:2" x14ac:dyDescent="0.2">
      <c r="A1060" s="83" t="s">
        <v>402</v>
      </c>
      <c r="B1060" s="103" t="s">
        <v>36</v>
      </c>
    </row>
    <row r="1061" spans="1:2" x14ac:dyDescent="0.2">
      <c r="A1061" s="83" t="s">
        <v>357</v>
      </c>
      <c r="B1061" s="30">
        <f>SUM(B1038:B1060)</f>
        <v>151</v>
      </c>
    </row>
    <row r="1062" spans="1:2" x14ac:dyDescent="0.2">
      <c r="A1062" s="128" t="s">
        <v>409</v>
      </c>
      <c r="B1062" s="30"/>
    </row>
    <row r="1063" spans="1:2" x14ac:dyDescent="0.2">
      <c r="A1063" s="83" t="s">
        <v>1010</v>
      </c>
      <c r="B1063" s="103">
        <v>107</v>
      </c>
    </row>
    <row r="1064" spans="1:2" x14ac:dyDescent="0.2">
      <c r="A1064" s="83" t="s">
        <v>404</v>
      </c>
      <c r="B1064" s="103">
        <v>7</v>
      </c>
    </row>
    <row r="1065" spans="1:2" x14ac:dyDescent="0.2">
      <c r="A1065" s="83" t="s">
        <v>383</v>
      </c>
      <c r="B1065" s="103">
        <v>6</v>
      </c>
    </row>
    <row r="1066" spans="1:2" x14ac:dyDescent="0.2">
      <c r="A1066" s="83" t="s">
        <v>384</v>
      </c>
      <c r="B1066" s="103">
        <v>1</v>
      </c>
    </row>
    <row r="1067" spans="1:2" x14ac:dyDescent="0.2">
      <c r="A1067" s="83" t="s">
        <v>385</v>
      </c>
      <c r="B1067" s="103" t="s">
        <v>36</v>
      </c>
    </row>
    <row r="1068" spans="1:2" x14ac:dyDescent="0.2">
      <c r="A1068" s="83" t="s">
        <v>386</v>
      </c>
      <c r="B1068" s="103">
        <v>28</v>
      </c>
    </row>
    <row r="1069" spans="1:2" x14ac:dyDescent="0.2">
      <c r="A1069" s="83" t="s">
        <v>552</v>
      </c>
      <c r="B1069" s="103">
        <v>3</v>
      </c>
    </row>
    <row r="1070" spans="1:2" x14ac:dyDescent="0.2">
      <c r="A1070" s="83" t="s">
        <v>387</v>
      </c>
      <c r="B1070" s="103" t="s">
        <v>36</v>
      </c>
    </row>
    <row r="1071" spans="1:2" x14ac:dyDescent="0.2">
      <c r="A1071" s="83" t="s">
        <v>388</v>
      </c>
      <c r="B1071" s="103" t="s">
        <v>36</v>
      </c>
    </row>
    <row r="1072" spans="1:2" x14ac:dyDescent="0.2">
      <c r="A1072" s="83" t="s">
        <v>389</v>
      </c>
      <c r="B1072" s="103" t="s">
        <v>36</v>
      </c>
    </row>
    <row r="1073" spans="1:2" x14ac:dyDescent="0.2">
      <c r="A1073" s="83" t="s">
        <v>390</v>
      </c>
      <c r="B1073" s="103" t="s">
        <v>36</v>
      </c>
    </row>
    <row r="1074" spans="1:2" x14ac:dyDescent="0.2">
      <c r="A1074" s="83" t="s">
        <v>391</v>
      </c>
      <c r="B1074" s="103" t="s">
        <v>36</v>
      </c>
    </row>
    <row r="1075" spans="1:2" x14ac:dyDescent="0.2">
      <c r="A1075" s="83" t="s">
        <v>392</v>
      </c>
      <c r="B1075" s="103" t="s">
        <v>36</v>
      </c>
    </row>
    <row r="1076" spans="1:2" x14ac:dyDescent="0.2">
      <c r="A1076" s="83" t="s">
        <v>393</v>
      </c>
      <c r="B1076" s="30">
        <v>8</v>
      </c>
    </row>
    <row r="1077" spans="1:2" x14ac:dyDescent="0.2">
      <c r="A1077" s="83" t="s">
        <v>394</v>
      </c>
      <c r="B1077" s="30">
        <v>14</v>
      </c>
    </row>
    <row r="1078" spans="1:2" x14ac:dyDescent="0.2">
      <c r="A1078" s="83" t="s">
        <v>395</v>
      </c>
      <c r="B1078" s="103" t="s">
        <v>36</v>
      </c>
    </row>
    <row r="1079" spans="1:2" x14ac:dyDescent="0.2">
      <c r="A1079" s="83" t="s">
        <v>396</v>
      </c>
      <c r="B1079" s="30">
        <v>6</v>
      </c>
    </row>
    <row r="1080" spans="1:2" x14ac:dyDescent="0.2">
      <c r="A1080" s="83" t="s">
        <v>891</v>
      </c>
      <c r="B1080" s="103" t="s">
        <v>36</v>
      </c>
    </row>
    <row r="1081" spans="1:2" x14ac:dyDescent="0.2">
      <c r="A1081" s="83" t="s">
        <v>398</v>
      </c>
      <c r="B1081" s="103" t="s">
        <v>36</v>
      </c>
    </row>
    <row r="1082" spans="1:2" x14ac:dyDescent="0.2">
      <c r="A1082" s="83" t="s">
        <v>399</v>
      </c>
      <c r="B1082" s="30">
        <v>1</v>
      </c>
    </row>
    <row r="1083" spans="1:2" x14ac:dyDescent="0.2">
      <c r="A1083" s="83" t="s">
        <v>400</v>
      </c>
      <c r="B1083" s="103" t="s">
        <v>36</v>
      </c>
    </row>
    <row r="1084" spans="1:2" x14ac:dyDescent="0.2">
      <c r="A1084" s="83" t="s">
        <v>401</v>
      </c>
      <c r="B1084" s="103" t="s">
        <v>36</v>
      </c>
    </row>
    <row r="1085" spans="1:2" x14ac:dyDescent="0.2">
      <c r="A1085" s="83" t="s">
        <v>402</v>
      </c>
      <c r="B1085" s="103" t="s">
        <v>36</v>
      </c>
    </row>
    <row r="1086" spans="1:2" x14ac:dyDescent="0.2">
      <c r="A1086" s="83" t="s">
        <v>357</v>
      </c>
      <c r="B1086" s="30">
        <f>SUM(B1063:B1085)</f>
        <v>181</v>
      </c>
    </row>
    <row r="1087" spans="1:2" x14ac:dyDescent="0.2">
      <c r="A1087" s="128" t="s">
        <v>410</v>
      </c>
      <c r="B1087" s="30"/>
    </row>
    <row r="1088" spans="1:2" x14ac:dyDescent="0.2">
      <c r="A1088" s="83" t="s">
        <v>1010</v>
      </c>
      <c r="B1088" s="103">
        <v>371</v>
      </c>
    </row>
    <row r="1089" spans="1:2" x14ac:dyDescent="0.2">
      <c r="A1089" s="83" t="s">
        <v>404</v>
      </c>
      <c r="B1089" s="103">
        <v>8</v>
      </c>
    </row>
    <row r="1090" spans="1:2" x14ac:dyDescent="0.2">
      <c r="A1090" s="83" t="s">
        <v>383</v>
      </c>
      <c r="B1090" s="103">
        <v>2</v>
      </c>
    </row>
    <row r="1091" spans="1:2" x14ac:dyDescent="0.2">
      <c r="A1091" s="83" t="s">
        <v>384</v>
      </c>
      <c r="B1091" s="103" t="s">
        <v>36</v>
      </c>
    </row>
    <row r="1092" spans="1:2" x14ac:dyDescent="0.2">
      <c r="A1092" s="83" t="s">
        <v>385</v>
      </c>
      <c r="B1092" s="103" t="s">
        <v>36</v>
      </c>
    </row>
    <row r="1093" spans="1:2" x14ac:dyDescent="0.2">
      <c r="A1093" s="83" t="s">
        <v>386</v>
      </c>
      <c r="B1093" s="103">
        <v>15</v>
      </c>
    </row>
    <row r="1094" spans="1:2" x14ac:dyDescent="0.2">
      <c r="A1094" s="83" t="s">
        <v>552</v>
      </c>
      <c r="B1094" s="104">
        <v>1</v>
      </c>
    </row>
    <row r="1095" spans="1:2" x14ac:dyDescent="0.2">
      <c r="A1095" s="83" t="s">
        <v>387</v>
      </c>
      <c r="B1095" s="103" t="s">
        <v>36</v>
      </c>
    </row>
    <row r="1096" spans="1:2" x14ac:dyDescent="0.2">
      <c r="A1096" s="83" t="s">
        <v>388</v>
      </c>
      <c r="B1096" s="103" t="s">
        <v>36</v>
      </c>
    </row>
    <row r="1097" spans="1:2" x14ac:dyDescent="0.2">
      <c r="A1097" s="83" t="s">
        <v>389</v>
      </c>
      <c r="B1097" s="103" t="s">
        <v>36</v>
      </c>
    </row>
    <row r="1098" spans="1:2" x14ac:dyDescent="0.2">
      <c r="A1098" s="83" t="s">
        <v>390</v>
      </c>
      <c r="B1098" s="103" t="s">
        <v>36</v>
      </c>
    </row>
    <row r="1099" spans="1:2" x14ac:dyDescent="0.2">
      <c r="A1099" s="83" t="s">
        <v>391</v>
      </c>
      <c r="B1099" s="103" t="s">
        <v>36</v>
      </c>
    </row>
    <row r="1100" spans="1:2" x14ac:dyDescent="0.2">
      <c r="A1100" s="83" t="s">
        <v>392</v>
      </c>
      <c r="B1100" s="103" t="s">
        <v>36</v>
      </c>
    </row>
    <row r="1101" spans="1:2" x14ac:dyDescent="0.2">
      <c r="A1101" s="83" t="s">
        <v>393</v>
      </c>
      <c r="B1101" s="30">
        <v>2</v>
      </c>
    </row>
    <row r="1102" spans="1:2" x14ac:dyDescent="0.2">
      <c r="A1102" s="83" t="s">
        <v>394</v>
      </c>
      <c r="B1102" s="30">
        <v>25</v>
      </c>
    </row>
    <row r="1103" spans="1:2" x14ac:dyDescent="0.2">
      <c r="A1103" s="83" t="s">
        <v>395</v>
      </c>
      <c r="B1103" s="103" t="s">
        <v>36</v>
      </c>
    </row>
    <row r="1104" spans="1:2" x14ac:dyDescent="0.2">
      <c r="A1104" s="83" t="s">
        <v>396</v>
      </c>
      <c r="B1104" s="30">
        <v>1</v>
      </c>
    </row>
    <row r="1105" spans="1:2" x14ac:dyDescent="0.2">
      <c r="A1105" s="83" t="s">
        <v>891</v>
      </c>
      <c r="B1105" s="103" t="s">
        <v>36</v>
      </c>
    </row>
    <row r="1106" spans="1:2" x14ac:dyDescent="0.2">
      <c r="A1106" s="83" t="s">
        <v>398</v>
      </c>
      <c r="B1106" s="103" t="s">
        <v>36</v>
      </c>
    </row>
    <row r="1107" spans="1:2" x14ac:dyDescent="0.2">
      <c r="A1107" s="83" t="s">
        <v>399</v>
      </c>
      <c r="B1107" s="103" t="s">
        <v>36</v>
      </c>
    </row>
    <row r="1108" spans="1:2" x14ac:dyDescent="0.2">
      <c r="A1108" s="83" t="s">
        <v>400</v>
      </c>
      <c r="B1108" s="103" t="s">
        <v>36</v>
      </c>
    </row>
    <row r="1109" spans="1:2" x14ac:dyDescent="0.2">
      <c r="A1109" s="83" t="s">
        <v>401</v>
      </c>
      <c r="B1109" s="103" t="s">
        <v>36</v>
      </c>
    </row>
    <row r="1110" spans="1:2" x14ac:dyDescent="0.2">
      <c r="A1110" s="83" t="s">
        <v>402</v>
      </c>
      <c r="B1110" s="103" t="s">
        <v>36</v>
      </c>
    </row>
    <row r="1111" spans="1:2" x14ac:dyDescent="0.2">
      <c r="A1111" s="83" t="s">
        <v>357</v>
      </c>
      <c r="B1111" s="30">
        <f>SUM(B1088:B1110)</f>
        <v>425</v>
      </c>
    </row>
    <row r="1112" spans="1:2" x14ac:dyDescent="0.2">
      <c r="A1112" s="128" t="s">
        <v>411</v>
      </c>
      <c r="B1112" s="30"/>
    </row>
    <row r="1113" spans="1:2" x14ac:dyDescent="0.2">
      <c r="A1113" s="83" t="s">
        <v>1010</v>
      </c>
      <c r="B1113" s="103">
        <v>322</v>
      </c>
    </row>
    <row r="1114" spans="1:2" x14ac:dyDescent="0.2">
      <c r="A1114" s="83" t="s">
        <v>404</v>
      </c>
      <c r="B1114" s="103">
        <v>3</v>
      </c>
    </row>
    <row r="1115" spans="1:2" x14ac:dyDescent="0.2">
      <c r="A1115" s="83" t="s">
        <v>383</v>
      </c>
      <c r="B1115" s="103">
        <v>2</v>
      </c>
    </row>
    <row r="1116" spans="1:2" x14ac:dyDescent="0.2">
      <c r="A1116" s="83" t="s">
        <v>384</v>
      </c>
      <c r="B1116" s="103" t="s">
        <v>36</v>
      </c>
    </row>
    <row r="1117" spans="1:2" x14ac:dyDescent="0.2">
      <c r="A1117" s="83" t="s">
        <v>385</v>
      </c>
      <c r="B1117" s="103" t="s">
        <v>36</v>
      </c>
    </row>
    <row r="1118" spans="1:2" x14ac:dyDescent="0.2">
      <c r="A1118" s="83" t="s">
        <v>386</v>
      </c>
      <c r="B1118" s="103">
        <v>12</v>
      </c>
    </row>
    <row r="1119" spans="1:2" x14ac:dyDescent="0.2">
      <c r="A1119" s="83" t="s">
        <v>552</v>
      </c>
      <c r="B1119" s="103">
        <v>1</v>
      </c>
    </row>
    <row r="1120" spans="1:2" x14ac:dyDescent="0.2">
      <c r="A1120" s="83" t="s">
        <v>387</v>
      </c>
      <c r="B1120" s="103" t="s">
        <v>36</v>
      </c>
    </row>
    <row r="1121" spans="1:2" x14ac:dyDescent="0.2">
      <c r="A1121" s="83" t="s">
        <v>388</v>
      </c>
      <c r="B1121" s="103" t="s">
        <v>36</v>
      </c>
    </row>
    <row r="1122" spans="1:2" x14ac:dyDescent="0.2">
      <c r="A1122" s="83" t="s">
        <v>389</v>
      </c>
      <c r="B1122" s="103">
        <v>1</v>
      </c>
    </row>
    <row r="1123" spans="1:2" x14ac:dyDescent="0.2">
      <c r="A1123" s="83" t="s">
        <v>390</v>
      </c>
      <c r="B1123" s="103" t="s">
        <v>36</v>
      </c>
    </row>
    <row r="1124" spans="1:2" x14ac:dyDescent="0.2">
      <c r="A1124" s="83" t="s">
        <v>391</v>
      </c>
      <c r="B1124" s="103" t="s">
        <v>36</v>
      </c>
    </row>
    <row r="1125" spans="1:2" x14ac:dyDescent="0.2">
      <c r="A1125" s="83" t="s">
        <v>392</v>
      </c>
      <c r="B1125" s="103" t="s">
        <v>36</v>
      </c>
    </row>
    <row r="1126" spans="1:2" x14ac:dyDescent="0.2">
      <c r="A1126" s="83" t="s">
        <v>393</v>
      </c>
      <c r="B1126" s="30">
        <v>2</v>
      </c>
    </row>
    <row r="1127" spans="1:2" x14ac:dyDescent="0.2">
      <c r="A1127" s="83" t="s">
        <v>394</v>
      </c>
      <c r="B1127" s="30">
        <v>23</v>
      </c>
    </row>
    <row r="1128" spans="1:2" x14ac:dyDescent="0.2">
      <c r="A1128" s="83" t="s">
        <v>395</v>
      </c>
      <c r="B1128" s="103" t="s">
        <v>36</v>
      </c>
    </row>
    <row r="1129" spans="1:2" x14ac:dyDescent="0.2">
      <c r="A1129" s="83" t="s">
        <v>396</v>
      </c>
      <c r="B1129" s="103">
        <v>2</v>
      </c>
    </row>
    <row r="1130" spans="1:2" x14ac:dyDescent="0.2">
      <c r="A1130" s="83" t="s">
        <v>891</v>
      </c>
      <c r="B1130" s="103" t="s">
        <v>36</v>
      </c>
    </row>
    <row r="1131" spans="1:2" x14ac:dyDescent="0.2">
      <c r="A1131" s="83" t="s">
        <v>398</v>
      </c>
      <c r="B1131" s="103" t="s">
        <v>36</v>
      </c>
    </row>
    <row r="1132" spans="1:2" x14ac:dyDescent="0.2">
      <c r="A1132" s="83" t="s">
        <v>399</v>
      </c>
      <c r="B1132" s="103" t="s">
        <v>36</v>
      </c>
    </row>
    <row r="1133" spans="1:2" x14ac:dyDescent="0.2">
      <c r="A1133" s="83" t="s">
        <v>400</v>
      </c>
      <c r="B1133" s="103" t="s">
        <v>36</v>
      </c>
    </row>
    <row r="1134" spans="1:2" x14ac:dyDescent="0.2">
      <c r="A1134" s="83" t="s">
        <v>401</v>
      </c>
      <c r="B1134" s="103" t="s">
        <v>36</v>
      </c>
    </row>
    <row r="1135" spans="1:2" x14ac:dyDescent="0.2">
      <c r="A1135" s="83" t="s">
        <v>402</v>
      </c>
      <c r="B1135" s="103" t="s">
        <v>36</v>
      </c>
    </row>
    <row r="1136" spans="1:2" x14ac:dyDescent="0.2">
      <c r="A1136" s="83" t="s">
        <v>357</v>
      </c>
      <c r="B1136" s="30">
        <f>SUM(B1113:B1135)</f>
        <v>368</v>
      </c>
    </row>
    <row r="1137" spans="1:2" x14ac:dyDescent="0.2">
      <c r="A1137" s="128" t="s">
        <v>412</v>
      </c>
      <c r="B1137" s="30"/>
    </row>
    <row r="1138" spans="1:2" x14ac:dyDescent="0.2">
      <c r="A1138" s="83" t="s">
        <v>1010</v>
      </c>
      <c r="B1138" s="103">
        <v>142</v>
      </c>
    </row>
    <row r="1139" spans="1:2" x14ac:dyDescent="0.2">
      <c r="A1139" s="83" t="s">
        <v>404</v>
      </c>
      <c r="B1139" s="103">
        <v>5</v>
      </c>
    </row>
    <row r="1140" spans="1:2" x14ac:dyDescent="0.2">
      <c r="A1140" s="83" t="s">
        <v>383</v>
      </c>
      <c r="B1140" s="103">
        <v>1</v>
      </c>
    </row>
    <row r="1141" spans="1:2" x14ac:dyDescent="0.2">
      <c r="A1141" s="83" t="s">
        <v>384</v>
      </c>
      <c r="B1141" s="103" t="s">
        <v>36</v>
      </c>
    </row>
    <row r="1142" spans="1:2" x14ac:dyDescent="0.2">
      <c r="A1142" s="83" t="s">
        <v>385</v>
      </c>
      <c r="B1142" s="103">
        <v>1</v>
      </c>
    </row>
    <row r="1143" spans="1:2" x14ac:dyDescent="0.2">
      <c r="A1143" s="83" t="s">
        <v>386</v>
      </c>
      <c r="B1143" s="103">
        <v>37</v>
      </c>
    </row>
    <row r="1144" spans="1:2" x14ac:dyDescent="0.2">
      <c r="A1144" s="83" t="s">
        <v>552</v>
      </c>
      <c r="B1144" s="103">
        <v>3</v>
      </c>
    </row>
    <row r="1145" spans="1:2" x14ac:dyDescent="0.2">
      <c r="A1145" s="83" t="s">
        <v>387</v>
      </c>
      <c r="B1145" s="103" t="s">
        <v>36</v>
      </c>
    </row>
    <row r="1146" spans="1:2" x14ac:dyDescent="0.2">
      <c r="A1146" s="83" t="s">
        <v>388</v>
      </c>
      <c r="B1146" s="103" t="s">
        <v>36</v>
      </c>
    </row>
    <row r="1147" spans="1:2" x14ac:dyDescent="0.2">
      <c r="A1147" s="83" t="s">
        <v>389</v>
      </c>
      <c r="B1147" s="103" t="s">
        <v>36</v>
      </c>
    </row>
    <row r="1148" spans="1:2" x14ac:dyDescent="0.2">
      <c r="A1148" s="83" t="s">
        <v>390</v>
      </c>
      <c r="B1148" s="103" t="s">
        <v>36</v>
      </c>
    </row>
    <row r="1149" spans="1:2" x14ac:dyDescent="0.2">
      <c r="A1149" s="83" t="s">
        <v>391</v>
      </c>
      <c r="B1149" s="103">
        <v>11</v>
      </c>
    </row>
    <row r="1150" spans="1:2" x14ac:dyDescent="0.2">
      <c r="A1150" s="83" t="s">
        <v>392</v>
      </c>
      <c r="B1150" s="103" t="s">
        <v>36</v>
      </c>
    </row>
    <row r="1151" spans="1:2" x14ac:dyDescent="0.2">
      <c r="A1151" s="83" t="s">
        <v>393</v>
      </c>
      <c r="B1151" s="30">
        <v>1</v>
      </c>
    </row>
    <row r="1152" spans="1:2" x14ac:dyDescent="0.2">
      <c r="A1152" s="83" t="s">
        <v>394</v>
      </c>
      <c r="B1152" s="30">
        <v>32</v>
      </c>
    </row>
    <row r="1153" spans="1:2" x14ac:dyDescent="0.2">
      <c r="A1153" s="83" t="s">
        <v>395</v>
      </c>
      <c r="B1153" s="103" t="s">
        <v>36</v>
      </c>
    </row>
    <row r="1154" spans="1:2" x14ac:dyDescent="0.2">
      <c r="A1154" s="83" t="s">
        <v>396</v>
      </c>
      <c r="B1154" s="103">
        <v>8</v>
      </c>
    </row>
    <row r="1155" spans="1:2" x14ac:dyDescent="0.2">
      <c r="A1155" s="83" t="s">
        <v>891</v>
      </c>
      <c r="B1155" s="103" t="s">
        <v>36</v>
      </c>
    </row>
    <row r="1156" spans="1:2" x14ac:dyDescent="0.2">
      <c r="A1156" s="83" t="s">
        <v>398</v>
      </c>
      <c r="B1156" s="103" t="s">
        <v>36</v>
      </c>
    </row>
    <row r="1157" spans="1:2" x14ac:dyDescent="0.2">
      <c r="A1157" s="83" t="s">
        <v>399</v>
      </c>
      <c r="B1157" s="103" t="s">
        <v>36</v>
      </c>
    </row>
    <row r="1158" spans="1:2" x14ac:dyDescent="0.2">
      <c r="A1158" s="83" t="s">
        <v>400</v>
      </c>
      <c r="B1158" s="103" t="s">
        <v>36</v>
      </c>
    </row>
    <row r="1159" spans="1:2" x14ac:dyDescent="0.2">
      <c r="A1159" s="83" t="s">
        <v>401</v>
      </c>
      <c r="B1159" s="103" t="s">
        <v>36</v>
      </c>
    </row>
    <row r="1160" spans="1:2" x14ac:dyDescent="0.2">
      <c r="A1160" s="83" t="s">
        <v>402</v>
      </c>
      <c r="B1160" s="103" t="s">
        <v>36</v>
      </c>
    </row>
    <row r="1161" spans="1:2" x14ac:dyDescent="0.2">
      <c r="A1161" s="83" t="s">
        <v>357</v>
      </c>
      <c r="B1161" s="30">
        <f>SUM(B1138:B1160)</f>
        <v>241</v>
      </c>
    </row>
    <row r="1162" spans="1:2" x14ac:dyDescent="0.2">
      <c r="A1162" s="128" t="s">
        <v>413</v>
      </c>
      <c r="B1162" s="30"/>
    </row>
    <row r="1163" spans="1:2" x14ac:dyDescent="0.2">
      <c r="A1163" s="83" t="s">
        <v>1010</v>
      </c>
      <c r="B1163" s="30">
        <v>59</v>
      </c>
    </row>
    <row r="1164" spans="1:2" x14ac:dyDescent="0.2">
      <c r="A1164" s="83" t="s">
        <v>404</v>
      </c>
      <c r="B1164" s="30">
        <v>3</v>
      </c>
    </row>
    <row r="1165" spans="1:2" x14ac:dyDescent="0.2">
      <c r="A1165" s="83" t="s">
        <v>383</v>
      </c>
      <c r="B1165" s="30">
        <v>3</v>
      </c>
    </row>
    <row r="1166" spans="1:2" x14ac:dyDescent="0.2">
      <c r="A1166" s="83" t="s">
        <v>384</v>
      </c>
      <c r="B1166" s="103" t="s">
        <v>36</v>
      </c>
    </row>
    <row r="1167" spans="1:2" x14ac:dyDescent="0.2">
      <c r="A1167" s="83" t="s">
        <v>385</v>
      </c>
      <c r="B1167" s="103">
        <v>2</v>
      </c>
    </row>
    <row r="1168" spans="1:2" x14ac:dyDescent="0.2">
      <c r="A1168" s="83" t="s">
        <v>386</v>
      </c>
      <c r="B1168" s="103">
        <v>34</v>
      </c>
    </row>
    <row r="1169" spans="1:2" x14ac:dyDescent="0.2">
      <c r="A1169" s="83" t="s">
        <v>552</v>
      </c>
      <c r="B1169" s="103">
        <v>1</v>
      </c>
    </row>
    <row r="1170" spans="1:2" x14ac:dyDescent="0.2">
      <c r="A1170" s="83" t="s">
        <v>387</v>
      </c>
      <c r="B1170" s="103" t="s">
        <v>36</v>
      </c>
    </row>
    <row r="1171" spans="1:2" x14ac:dyDescent="0.2">
      <c r="A1171" s="83" t="s">
        <v>388</v>
      </c>
      <c r="B1171" s="103" t="s">
        <v>36</v>
      </c>
    </row>
    <row r="1172" spans="1:2" x14ac:dyDescent="0.2">
      <c r="A1172" s="83" t="s">
        <v>389</v>
      </c>
      <c r="B1172" s="103" t="s">
        <v>36</v>
      </c>
    </row>
    <row r="1173" spans="1:2" x14ac:dyDescent="0.2">
      <c r="A1173" s="83" t="s">
        <v>390</v>
      </c>
      <c r="B1173" s="103" t="s">
        <v>36</v>
      </c>
    </row>
    <row r="1174" spans="1:2" x14ac:dyDescent="0.2">
      <c r="A1174" s="83" t="s">
        <v>391</v>
      </c>
      <c r="B1174" s="103">
        <v>2</v>
      </c>
    </row>
    <row r="1175" spans="1:2" x14ac:dyDescent="0.2">
      <c r="A1175" s="83" t="s">
        <v>392</v>
      </c>
      <c r="B1175" s="103" t="s">
        <v>36</v>
      </c>
    </row>
    <row r="1176" spans="1:2" x14ac:dyDescent="0.2">
      <c r="A1176" s="83" t="s">
        <v>393</v>
      </c>
      <c r="B1176" s="30">
        <v>3</v>
      </c>
    </row>
    <row r="1177" spans="1:2" x14ac:dyDescent="0.2">
      <c r="A1177" s="83" t="s">
        <v>394</v>
      </c>
      <c r="B1177" s="30">
        <v>12</v>
      </c>
    </row>
    <row r="1178" spans="1:2" x14ac:dyDescent="0.2">
      <c r="A1178" s="83" t="s">
        <v>395</v>
      </c>
      <c r="B1178" s="103" t="s">
        <v>36</v>
      </c>
    </row>
    <row r="1179" spans="1:2" x14ac:dyDescent="0.2">
      <c r="A1179" s="83" t="s">
        <v>396</v>
      </c>
      <c r="B1179" s="103">
        <v>10</v>
      </c>
    </row>
    <row r="1180" spans="1:2" x14ac:dyDescent="0.2">
      <c r="A1180" s="83" t="s">
        <v>891</v>
      </c>
      <c r="B1180" s="103" t="s">
        <v>36</v>
      </c>
    </row>
    <row r="1181" spans="1:2" x14ac:dyDescent="0.2">
      <c r="A1181" s="83" t="s">
        <v>398</v>
      </c>
      <c r="B1181" s="103" t="s">
        <v>36</v>
      </c>
    </row>
    <row r="1182" spans="1:2" x14ac:dyDescent="0.2">
      <c r="A1182" s="83" t="s">
        <v>399</v>
      </c>
      <c r="B1182" s="103" t="s">
        <v>36</v>
      </c>
    </row>
    <row r="1183" spans="1:2" x14ac:dyDescent="0.2">
      <c r="A1183" s="83" t="s">
        <v>400</v>
      </c>
      <c r="B1183" s="103" t="s">
        <v>36</v>
      </c>
    </row>
    <row r="1184" spans="1:2" x14ac:dyDescent="0.2">
      <c r="A1184" s="83" t="s">
        <v>401</v>
      </c>
      <c r="B1184" s="103" t="s">
        <v>36</v>
      </c>
    </row>
    <row r="1185" spans="1:2" x14ac:dyDescent="0.2">
      <c r="A1185" s="83" t="s">
        <v>402</v>
      </c>
      <c r="B1185" s="103" t="s">
        <v>36</v>
      </c>
    </row>
    <row r="1186" spans="1:2" x14ac:dyDescent="0.2">
      <c r="A1186" s="83" t="s">
        <v>357</v>
      </c>
      <c r="B1186" s="30">
        <f>SUM(B1163:B1185)</f>
        <v>129</v>
      </c>
    </row>
    <row r="1187" spans="1:2" x14ac:dyDescent="0.2">
      <c r="A1187" s="128" t="s">
        <v>414</v>
      </c>
      <c r="B1187" s="30"/>
    </row>
    <row r="1188" spans="1:2" x14ac:dyDescent="0.2">
      <c r="A1188" s="83" t="s">
        <v>1010</v>
      </c>
      <c r="B1188" s="103">
        <v>30</v>
      </c>
    </row>
    <row r="1189" spans="1:2" x14ac:dyDescent="0.2">
      <c r="A1189" s="83" t="s">
        <v>404</v>
      </c>
      <c r="B1189" s="103">
        <v>2</v>
      </c>
    </row>
    <row r="1190" spans="1:2" x14ac:dyDescent="0.2">
      <c r="A1190" s="83" t="s">
        <v>383</v>
      </c>
      <c r="B1190" s="103">
        <v>2</v>
      </c>
    </row>
    <row r="1191" spans="1:2" x14ac:dyDescent="0.2">
      <c r="A1191" s="83" t="s">
        <v>384</v>
      </c>
      <c r="B1191" s="103" t="s">
        <v>36</v>
      </c>
    </row>
    <row r="1192" spans="1:2" x14ac:dyDescent="0.2">
      <c r="A1192" s="83" t="s">
        <v>385</v>
      </c>
      <c r="B1192" s="103">
        <v>1</v>
      </c>
    </row>
    <row r="1193" spans="1:2" x14ac:dyDescent="0.2">
      <c r="A1193" s="83" t="s">
        <v>386</v>
      </c>
      <c r="B1193" s="103">
        <v>25</v>
      </c>
    </row>
    <row r="1194" spans="1:2" x14ac:dyDescent="0.2">
      <c r="A1194" s="83" t="s">
        <v>552</v>
      </c>
      <c r="B1194" s="103">
        <v>2</v>
      </c>
    </row>
    <row r="1195" spans="1:2" x14ac:dyDescent="0.2">
      <c r="A1195" s="83" t="s">
        <v>387</v>
      </c>
      <c r="B1195" s="103" t="s">
        <v>36</v>
      </c>
    </row>
    <row r="1196" spans="1:2" x14ac:dyDescent="0.2">
      <c r="A1196" s="83" t="s">
        <v>388</v>
      </c>
      <c r="B1196" s="103" t="s">
        <v>36</v>
      </c>
    </row>
    <row r="1197" spans="1:2" x14ac:dyDescent="0.2">
      <c r="A1197" s="83" t="s">
        <v>389</v>
      </c>
      <c r="B1197" s="103" t="s">
        <v>36</v>
      </c>
    </row>
    <row r="1198" spans="1:2" x14ac:dyDescent="0.2">
      <c r="A1198" s="83" t="s">
        <v>390</v>
      </c>
      <c r="B1198" s="103" t="s">
        <v>36</v>
      </c>
    </row>
    <row r="1199" spans="1:2" x14ac:dyDescent="0.2">
      <c r="A1199" s="83" t="s">
        <v>391</v>
      </c>
      <c r="B1199" s="103">
        <v>3</v>
      </c>
    </row>
    <row r="1200" spans="1:2" x14ac:dyDescent="0.2">
      <c r="A1200" s="83" t="s">
        <v>392</v>
      </c>
      <c r="B1200" s="103" t="s">
        <v>36</v>
      </c>
    </row>
    <row r="1201" spans="1:2" x14ac:dyDescent="0.2">
      <c r="A1201" s="83" t="s">
        <v>393</v>
      </c>
      <c r="B1201" s="103" t="s">
        <v>36</v>
      </c>
    </row>
    <row r="1202" spans="1:2" x14ac:dyDescent="0.2">
      <c r="A1202" s="83" t="s">
        <v>394</v>
      </c>
      <c r="B1202" s="30">
        <v>8</v>
      </c>
    </row>
    <row r="1203" spans="1:2" x14ac:dyDescent="0.2">
      <c r="A1203" s="83" t="s">
        <v>395</v>
      </c>
      <c r="B1203" s="103" t="s">
        <v>36</v>
      </c>
    </row>
    <row r="1204" spans="1:2" x14ac:dyDescent="0.2">
      <c r="A1204" s="83" t="s">
        <v>396</v>
      </c>
      <c r="B1204" s="30">
        <v>13</v>
      </c>
    </row>
    <row r="1205" spans="1:2" x14ac:dyDescent="0.2">
      <c r="A1205" s="83" t="s">
        <v>891</v>
      </c>
      <c r="B1205" s="103" t="s">
        <v>36</v>
      </c>
    </row>
    <row r="1206" spans="1:2" x14ac:dyDescent="0.2">
      <c r="A1206" s="83" t="s">
        <v>398</v>
      </c>
      <c r="B1206" s="103" t="s">
        <v>36</v>
      </c>
    </row>
    <row r="1207" spans="1:2" x14ac:dyDescent="0.2">
      <c r="A1207" s="83" t="s">
        <v>399</v>
      </c>
      <c r="B1207" s="103">
        <v>1</v>
      </c>
    </row>
    <row r="1208" spans="1:2" x14ac:dyDescent="0.2">
      <c r="A1208" s="83" t="s">
        <v>400</v>
      </c>
      <c r="B1208" s="103" t="s">
        <v>36</v>
      </c>
    </row>
    <row r="1209" spans="1:2" x14ac:dyDescent="0.2">
      <c r="A1209" s="83" t="s">
        <v>401</v>
      </c>
      <c r="B1209" s="103" t="s">
        <v>36</v>
      </c>
    </row>
    <row r="1210" spans="1:2" x14ac:dyDescent="0.2">
      <c r="A1210" s="83" t="s">
        <v>402</v>
      </c>
      <c r="B1210" s="103" t="s">
        <v>36</v>
      </c>
    </row>
    <row r="1211" spans="1:2" x14ac:dyDescent="0.2">
      <c r="A1211" s="131" t="s">
        <v>357</v>
      </c>
      <c r="B1211" s="108">
        <f>SUM(B1188:B1210)</f>
        <v>87</v>
      </c>
    </row>
    <row r="1212" spans="1:2" x14ac:dyDescent="0.2">
      <c r="A1212" s="30"/>
      <c r="B1212" s="30"/>
    </row>
    <row r="1213" spans="1:2" x14ac:dyDescent="0.2">
      <c r="A1213" s="8" t="s">
        <v>1052</v>
      </c>
      <c r="B1213" s="30"/>
    </row>
    <row r="1217" spans="1:2" ht="31.5" x14ac:dyDescent="0.25">
      <c r="A1217" s="280" t="s">
        <v>1232</v>
      </c>
      <c r="B1217" s="30"/>
    </row>
    <row r="1218" spans="1:2" x14ac:dyDescent="0.2">
      <c r="A1218" s="34"/>
      <c r="B1218" s="233" t="s">
        <v>864</v>
      </c>
    </row>
    <row r="1219" spans="1:2" x14ac:dyDescent="0.2">
      <c r="A1219" s="81" t="s">
        <v>1203</v>
      </c>
      <c r="B1219" s="110"/>
    </row>
    <row r="1220" spans="1:2" x14ac:dyDescent="0.2">
      <c r="A1220" s="118">
        <v>1955</v>
      </c>
      <c r="B1220" s="134">
        <v>24</v>
      </c>
    </row>
    <row r="1221" spans="1:2" x14ac:dyDescent="0.2">
      <c r="A1221" s="118">
        <v>1956</v>
      </c>
      <c r="B1221" s="105">
        <v>24</v>
      </c>
    </row>
    <row r="1222" spans="1:2" x14ac:dyDescent="0.2">
      <c r="A1222" s="118">
        <v>1957</v>
      </c>
      <c r="B1222" s="105">
        <v>24</v>
      </c>
    </row>
    <row r="1223" spans="1:2" x14ac:dyDescent="0.2">
      <c r="A1223" s="118">
        <v>1958</v>
      </c>
      <c r="B1223" s="105">
        <v>25</v>
      </c>
    </row>
    <row r="1224" spans="1:2" s="30" customFormat="1" x14ac:dyDescent="0.2">
      <c r="A1224" s="118">
        <v>1959</v>
      </c>
      <c r="B1224" s="105">
        <v>23</v>
      </c>
    </row>
    <row r="1225" spans="1:2" x14ac:dyDescent="0.2">
      <c r="A1225" s="100"/>
      <c r="B1225" s="43"/>
    </row>
    <row r="1226" spans="1:2" x14ac:dyDescent="0.2">
      <c r="A1226" s="81" t="s">
        <v>1204</v>
      </c>
      <c r="B1226" s="43"/>
    </row>
    <row r="1227" spans="1:2" x14ac:dyDescent="0.2">
      <c r="A1227" s="118">
        <v>1955</v>
      </c>
      <c r="B1227" s="230">
        <v>90</v>
      </c>
    </row>
    <row r="1228" spans="1:2" x14ac:dyDescent="0.2">
      <c r="A1228" s="118">
        <v>1956</v>
      </c>
      <c r="B1228" s="105">
        <v>95</v>
      </c>
    </row>
    <row r="1229" spans="1:2" x14ac:dyDescent="0.2">
      <c r="A1229" s="118">
        <v>1957</v>
      </c>
      <c r="B1229" s="231">
        <v>101</v>
      </c>
    </row>
    <row r="1230" spans="1:2" x14ac:dyDescent="0.2">
      <c r="A1230" s="118">
        <v>1958</v>
      </c>
      <c r="B1230" s="231">
        <v>123</v>
      </c>
    </row>
    <row r="1231" spans="1:2" x14ac:dyDescent="0.2">
      <c r="A1231" s="145">
        <v>1959</v>
      </c>
      <c r="B1231" s="121">
        <v>154</v>
      </c>
    </row>
    <row r="1232" spans="1:2" x14ac:dyDescent="0.2">
      <c r="A1232" s="206"/>
      <c r="B1232" s="205"/>
    </row>
    <row r="1233" spans="1:2" s="177" customFormat="1" x14ac:dyDescent="0.2">
      <c r="A1233" s="270" t="s">
        <v>1233</v>
      </c>
      <c r="B1233" s="205"/>
    </row>
    <row r="1234" spans="1:2" x14ac:dyDescent="0.2">
      <c r="A1234" s="8" t="s">
        <v>1052</v>
      </c>
      <c r="B1234" s="205"/>
    </row>
    <row r="1238" spans="1:2" ht="51" customHeight="1" x14ac:dyDescent="0.25">
      <c r="A1238" s="314" t="s">
        <v>1205</v>
      </c>
      <c r="B1238" s="321"/>
    </row>
    <row r="1239" spans="1:2" x14ac:dyDescent="0.2">
      <c r="A1239" s="34"/>
      <c r="B1239" s="233">
        <v>1959</v>
      </c>
    </row>
    <row r="1240" spans="1:2" x14ac:dyDescent="0.2">
      <c r="A1240" s="118" t="s">
        <v>600</v>
      </c>
      <c r="B1240" s="97"/>
    </row>
    <row r="1241" spans="1:2" x14ac:dyDescent="0.2">
      <c r="A1241" s="93" t="s">
        <v>322</v>
      </c>
      <c r="B1241" s="97">
        <v>23</v>
      </c>
    </row>
    <row r="1242" spans="1:2" x14ac:dyDescent="0.2">
      <c r="A1242" s="119" t="s">
        <v>323</v>
      </c>
      <c r="B1242" s="97">
        <v>1</v>
      </c>
    </row>
    <row r="1243" spans="1:2" x14ac:dyDescent="0.2">
      <c r="A1243" s="119" t="s">
        <v>324</v>
      </c>
      <c r="B1243" s="97">
        <f>SUM(B1241:B1242)</f>
        <v>24</v>
      </c>
    </row>
    <row r="1244" spans="1:2" x14ac:dyDescent="0.2">
      <c r="A1244" s="93" t="s">
        <v>5</v>
      </c>
      <c r="B1244" s="97"/>
    </row>
    <row r="1245" spans="1:2" x14ac:dyDescent="0.2">
      <c r="A1245" s="127" t="s">
        <v>325</v>
      </c>
      <c r="B1245" s="134" t="s">
        <v>36</v>
      </c>
    </row>
    <row r="1246" spans="1:2" x14ac:dyDescent="0.2">
      <c r="A1246" s="127" t="s">
        <v>326</v>
      </c>
      <c r="B1246" s="134" t="s">
        <v>36</v>
      </c>
    </row>
    <row r="1247" spans="1:2" x14ac:dyDescent="0.2">
      <c r="A1247" s="127" t="s">
        <v>1025</v>
      </c>
      <c r="B1247" s="134" t="s">
        <v>36</v>
      </c>
    </row>
    <row r="1248" spans="1:2" x14ac:dyDescent="0.2">
      <c r="A1248" s="127" t="s">
        <v>1026</v>
      </c>
      <c r="B1248" s="105">
        <v>1</v>
      </c>
    </row>
    <row r="1249" spans="1:2" x14ac:dyDescent="0.2">
      <c r="A1249" s="93" t="s">
        <v>327</v>
      </c>
      <c r="B1249" s="97">
        <v>23</v>
      </c>
    </row>
    <row r="1250" spans="1:2" x14ac:dyDescent="0.2">
      <c r="A1250" s="118" t="s">
        <v>416</v>
      </c>
      <c r="B1250" s="97"/>
    </row>
    <row r="1251" spans="1:2" x14ac:dyDescent="0.2">
      <c r="A1251" s="119" t="s">
        <v>1011</v>
      </c>
      <c r="B1251" s="97">
        <v>5</v>
      </c>
    </row>
    <row r="1252" spans="1:2" x14ac:dyDescent="0.2">
      <c r="A1252" s="119" t="s">
        <v>1012</v>
      </c>
      <c r="B1252" s="105"/>
    </row>
    <row r="1253" spans="1:2" x14ac:dyDescent="0.2">
      <c r="A1253" s="207" t="s">
        <v>1013</v>
      </c>
      <c r="B1253" s="97">
        <v>18</v>
      </c>
    </row>
    <row r="1254" spans="1:2" x14ac:dyDescent="0.2">
      <c r="A1254" s="207" t="s">
        <v>1014</v>
      </c>
      <c r="B1254" s="97" t="s">
        <v>36</v>
      </c>
    </row>
    <row r="1255" spans="1:2" x14ac:dyDescent="0.2">
      <c r="A1255" s="137" t="s">
        <v>333</v>
      </c>
      <c r="B1255" s="147">
        <v>23</v>
      </c>
    </row>
    <row r="1256" spans="1:2" x14ac:dyDescent="0.2">
      <c r="A1256" s="58"/>
      <c r="B1256" s="58"/>
    </row>
    <row r="1257" spans="1:2" s="30" customFormat="1" x14ac:dyDescent="0.2">
      <c r="A1257" s="240" t="s">
        <v>1052</v>
      </c>
      <c r="B1257" s="58"/>
    </row>
    <row r="1258" spans="1:2" s="30" customFormat="1" x14ac:dyDescent="0.2">
      <c r="A1258" s="240"/>
      <c r="B1258" s="58"/>
    </row>
    <row r="1259" spans="1:2" s="30" customFormat="1" x14ac:dyDescent="0.2">
      <c r="A1259" s="58"/>
      <c r="B1259" s="58"/>
    </row>
    <row r="1260" spans="1:2" s="30" customFormat="1" x14ac:dyDescent="0.2">
      <c r="A1260" s="58"/>
      <c r="B1260" s="58"/>
    </row>
    <row r="1261" spans="1:2" s="30" customFormat="1" ht="31.5" x14ac:dyDescent="0.25">
      <c r="A1261" s="280" t="s">
        <v>1206</v>
      </c>
      <c r="B1261" s="287"/>
    </row>
    <row r="1262" spans="1:2" s="30" customFormat="1" x14ac:dyDescent="0.2">
      <c r="A1262" s="34"/>
      <c r="B1262" s="233">
        <v>1959</v>
      </c>
    </row>
    <row r="1263" spans="1:2" x14ac:dyDescent="0.2">
      <c r="A1263" s="289" t="s">
        <v>1207</v>
      </c>
      <c r="B1263" s="287"/>
    </row>
    <row r="1264" spans="1:2" x14ac:dyDescent="0.2">
      <c r="A1264" s="290" t="s">
        <v>1208</v>
      </c>
      <c r="B1264" s="104">
        <v>23</v>
      </c>
    </row>
    <row r="1265" spans="1:2" x14ac:dyDescent="0.2">
      <c r="A1265" s="290" t="s">
        <v>1027</v>
      </c>
      <c r="B1265" s="104">
        <v>18</v>
      </c>
    </row>
    <row r="1266" spans="1:2" x14ac:dyDescent="0.2">
      <c r="A1266" s="290" t="s">
        <v>1028</v>
      </c>
      <c r="B1266" s="104">
        <v>5</v>
      </c>
    </row>
    <row r="1267" spans="1:2" x14ac:dyDescent="0.2">
      <c r="A1267" s="208"/>
      <c r="B1267" s="227"/>
    </row>
    <row r="1268" spans="1:2" x14ac:dyDescent="0.2">
      <c r="A1268" s="289" t="s">
        <v>1209</v>
      </c>
      <c r="B1268" s="103"/>
    </row>
    <row r="1269" spans="1:2" x14ac:dyDescent="0.2">
      <c r="A1269" s="290" t="s">
        <v>1208</v>
      </c>
      <c r="B1269" s="103">
        <v>154</v>
      </c>
    </row>
    <row r="1270" spans="1:2" x14ac:dyDescent="0.2">
      <c r="A1270" s="290" t="s">
        <v>1029</v>
      </c>
      <c r="B1270" s="227">
        <v>18</v>
      </c>
    </row>
    <row r="1271" spans="1:2" x14ac:dyDescent="0.2">
      <c r="A1271" s="291" t="s">
        <v>607</v>
      </c>
      <c r="B1271" s="135">
        <v>136</v>
      </c>
    </row>
    <row r="1272" spans="1:2" x14ac:dyDescent="0.2">
      <c r="A1272" s="208"/>
      <c r="B1272" s="58"/>
    </row>
    <row r="1273" spans="1:2" x14ac:dyDescent="0.2">
      <c r="A1273" s="8" t="s">
        <v>1052</v>
      </c>
      <c r="B1273" s="58"/>
    </row>
    <row r="1274" spans="1:2" s="30" customFormat="1" x14ac:dyDescent="0.2">
      <c r="A1274" s="8"/>
      <c r="B1274" s="58"/>
    </row>
    <row r="1275" spans="1:2" s="30" customFormat="1" x14ac:dyDescent="0.2">
      <c r="A1275" s="8"/>
      <c r="B1275" s="58"/>
    </row>
    <row r="1276" spans="1:2" s="30" customFormat="1" x14ac:dyDescent="0.2">
      <c r="A1276" s="8"/>
      <c r="B1276" s="58"/>
    </row>
    <row r="1277" spans="1:2" s="30" customFormat="1" ht="79.5" customHeight="1" x14ac:dyDescent="0.25">
      <c r="A1277" s="314" t="s">
        <v>1210</v>
      </c>
      <c r="B1277" s="321"/>
    </row>
    <row r="1278" spans="1:2" s="30" customFormat="1" x14ac:dyDescent="0.2">
      <c r="A1278" s="34"/>
      <c r="B1278" s="233">
        <v>1959</v>
      </c>
    </row>
    <row r="1279" spans="1:2" x14ac:dyDescent="0.2">
      <c r="A1279" s="118" t="s">
        <v>168</v>
      </c>
      <c r="B1279" s="97">
        <v>169</v>
      </c>
    </row>
    <row r="1280" spans="1:2" x14ac:dyDescent="0.2">
      <c r="A1280" s="118" t="s">
        <v>150</v>
      </c>
      <c r="B1280" s="97"/>
    </row>
    <row r="1281" spans="1:2" x14ac:dyDescent="0.2">
      <c r="A1281" s="100" t="s">
        <v>167</v>
      </c>
      <c r="B1281" s="97"/>
    </row>
    <row r="1282" spans="1:2" x14ac:dyDescent="0.2">
      <c r="A1282" s="119" t="s">
        <v>335</v>
      </c>
      <c r="B1282" s="97">
        <v>223</v>
      </c>
    </row>
    <row r="1283" spans="1:2" x14ac:dyDescent="0.2">
      <c r="A1283" s="119" t="s">
        <v>336</v>
      </c>
      <c r="B1283" s="97">
        <v>323</v>
      </c>
    </row>
    <row r="1284" spans="1:2" s="30" customFormat="1" x14ac:dyDescent="0.2">
      <c r="A1284" s="119" t="s">
        <v>357</v>
      </c>
      <c r="B1284" s="97">
        <f>SUM(B1282:B1283)</f>
        <v>546</v>
      </c>
    </row>
    <row r="1285" spans="1:2" s="30" customFormat="1" x14ac:dyDescent="0.2">
      <c r="A1285" s="100" t="s">
        <v>1053</v>
      </c>
      <c r="B1285" s="97"/>
    </row>
    <row r="1286" spans="1:2" s="30" customFormat="1" x14ac:dyDescent="0.2">
      <c r="A1286" s="119" t="s">
        <v>1054</v>
      </c>
      <c r="B1286" s="97">
        <v>121</v>
      </c>
    </row>
    <row r="1287" spans="1:2" s="30" customFormat="1" x14ac:dyDescent="0.2">
      <c r="A1287" s="119" t="s">
        <v>1055</v>
      </c>
      <c r="B1287" s="97">
        <v>378</v>
      </c>
    </row>
    <row r="1288" spans="1:2" x14ac:dyDescent="0.2">
      <c r="A1288" s="100" t="s">
        <v>341</v>
      </c>
      <c r="B1288" s="97"/>
    </row>
    <row r="1289" spans="1:2" x14ac:dyDescent="0.2">
      <c r="A1289" s="119" t="s">
        <v>342</v>
      </c>
      <c r="B1289" s="97" t="s">
        <v>36</v>
      </c>
    </row>
    <row r="1290" spans="1:2" x14ac:dyDescent="0.2">
      <c r="A1290" s="137" t="s">
        <v>343</v>
      </c>
      <c r="B1290" s="226" t="s">
        <v>36</v>
      </c>
    </row>
    <row r="1291" spans="1:2" x14ac:dyDescent="0.2">
      <c r="A1291" s="30"/>
      <c r="B1291" s="30"/>
    </row>
    <row r="1292" spans="1:2" x14ac:dyDescent="0.2">
      <c r="A1292" s="8" t="s">
        <v>1052</v>
      </c>
      <c r="B1292" s="30"/>
    </row>
    <row r="1296" spans="1:2" ht="33.75" customHeight="1" x14ac:dyDescent="0.25">
      <c r="A1296" s="314" t="s">
        <v>1211</v>
      </c>
      <c r="B1296" s="314"/>
    </row>
    <row r="1297" spans="1:2" x14ac:dyDescent="0.2">
      <c r="A1297" s="34"/>
      <c r="B1297" s="233">
        <v>1959</v>
      </c>
    </row>
    <row r="1298" spans="1:2" x14ac:dyDescent="0.2">
      <c r="A1298" s="82" t="s">
        <v>1046</v>
      </c>
      <c r="B1298" s="30"/>
    </row>
    <row r="1299" spans="1:2" x14ac:dyDescent="0.2">
      <c r="A1299" s="84" t="s">
        <v>335</v>
      </c>
      <c r="B1299" s="30">
        <v>99</v>
      </c>
    </row>
    <row r="1300" spans="1:2" x14ac:dyDescent="0.2">
      <c r="A1300" s="84" t="s">
        <v>355</v>
      </c>
      <c r="B1300" s="30">
        <v>176</v>
      </c>
    </row>
    <row r="1301" spans="1:2" x14ac:dyDescent="0.2">
      <c r="A1301" s="84" t="s">
        <v>357</v>
      </c>
      <c r="B1301" s="30">
        <f>SUM(B1299:B1300)</f>
        <v>275</v>
      </c>
    </row>
    <row r="1302" spans="1:2" x14ac:dyDescent="0.2">
      <c r="A1302" s="82" t="s">
        <v>1030</v>
      </c>
      <c r="B1302" s="30"/>
    </row>
    <row r="1303" spans="1:2" x14ac:dyDescent="0.2">
      <c r="A1303" s="84" t="s">
        <v>1031</v>
      </c>
      <c r="B1303" s="30"/>
    </row>
    <row r="1304" spans="1:2" ht="14.25" x14ac:dyDescent="0.2">
      <c r="A1304" s="222" t="s">
        <v>1032</v>
      </c>
      <c r="B1304" s="30"/>
    </row>
    <row r="1305" spans="1:2" x14ac:dyDescent="0.2">
      <c r="A1305" s="223" t="s">
        <v>335</v>
      </c>
      <c r="B1305" s="30">
        <v>66</v>
      </c>
    </row>
    <row r="1306" spans="1:2" x14ac:dyDescent="0.2">
      <c r="A1306" s="223" t="s">
        <v>355</v>
      </c>
      <c r="B1306" s="30">
        <v>104</v>
      </c>
    </row>
    <row r="1307" spans="1:2" ht="14.25" x14ac:dyDescent="0.2">
      <c r="A1307" s="222" t="s">
        <v>1033</v>
      </c>
      <c r="B1307" s="30"/>
    </row>
    <row r="1308" spans="1:2" x14ac:dyDescent="0.2">
      <c r="A1308" s="223" t="s">
        <v>335</v>
      </c>
      <c r="B1308" s="30">
        <v>33</v>
      </c>
    </row>
    <row r="1309" spans="1:2" x14ac:dyDescent="0.2">
      <c r="A1309" s="223" t="s">
        <v>355</v>
      </c>
      <c r="B1309" s="30">
        <v>72</v>
      </c>
    </row>
    <row r="1310" spans="1:2" x14ac:dyDescent="0.2">
      <c r="A1310" s="84" t="s">
        <v>1034</v>
      </c>
      <c r="B1310" s="30"/>
    </row>
    <row r="1311" spans="1:2" ht="14.25" x14ac:dyDescent="0.2">
      <c r="A1311" s="222" t="s">
        <v>1032</v>
      </c>
      <c r="B1311" s="30"/>
    </row>
    <row r="1312" spans="1:2" x14ac:dyDescent="0.2">
      <c r="A1312" s="223" t="s">
        <v>335</v>
      </c>
      <c r="B1312" s="103" t="s">
        <v>36</v>
      </c>
    </row>
    <row r="1313" spans="1:2" x14ac:dyDescent="0.2">
      <c r="A1313" s="223" t="s">
        <v>355</v>
      </c>
      <c r="B1313" s="103" t="s">
        <v>36</v>
      </c>
    </row>
    <row r="1314" spans="1:2" ht="14.25" x14ac:dyDescent="0.2">
      <c r="A1314" s="222" t="s">
        <v>1033</v>
      </c>
      <c r="B1314" s="30"/>
    </row>
    <row r="1315" spans="1:2" x14ac:dyDescent="0.2">
      <c r="A1315" s="223" t="s">
        <v>335</v>
      </c>
      <c r="B1315" s="103" t="s">
        <v>36</v>
      </c>
    </row>
    <row r="1316" spans="1:2" x14ac:dyDescent="0.2">
      <c r="A1316" s="223" t="s">
        <v>355</v>
      </c>
      <c r="B1316" s="103" t="s">
        <v>36</v>
      </c>
    </row>
    <row r="1317" spans="1:2" x14ac:dyDescent="0.2">
      <c r="A1317" s="84" t="s">
        <v>1035</v>
      </c>
      <c r="B1317" s="30"/>
    </row>
    <row r="1318" spans="1:2" ht="14.25" x14ac:dyDescent="0.2">
      <c r="A1318" s="222" t="s">
        <v>1032</v>
      </c>
      <c r="B1318" s="30"/>
    </row>
    <row r="1319" spans="1:2" x14ac:dyDescent="0.2">
      <c r="A1319" s="223" t="s">
        <v>335</v>
      </c>
      <c r="B1319" s="30">
        <v>23</v>
      </c>
    </row>
    <row r="1320" spans="1:2" x14ac:dyDescent="0.2">
      <c r="A1320" s="223" t="s">
        <v>355</v>
      </c>
      <c r="B1320" s="30">
        <v>44</v>
      </c>
    </row>
    <row r="1321" spans="1:2" ht="14.25" x14ac:dyDescent="0.2">
      <c r="A1321" s="222" t="s">
        <v>1033</v>
      </c>
      <c r="B1321" s="30"/>
    </row>
    <row r="1322" spans="1:2" x14ac:dyDescent="0.2">
      <c r="A1322" s="223" t="s">
        <v>335</v>
      </c>
      <c r="B1322" s="30">
        <v>10</v>
      </c>
    </row>
    <row r="1323" spans="1:2" x14ac:dyDescent="0.2">
      <c r="A1323" s="223" t="s">
        <v>355</v>
      </c>
      <c r="B1323" s="30">
        <v>32</v>
      </c>
    </row>
    <row r="1324" spans="1:2" x14ac:dyDescent="0.2">
      <c r="A1324" s="84" t="s">
        <v>1036</v>
      </c>
      <c r="B1324" s="30"/>
    </row>
    <row r="1325" spans="1:2" ht="14.25" x14ac:dyDescent="0.2">
      <c r="A1325" s="222" t="s">
        <v>1032</v>
      </c>
      <c r="B1325" s="30"/>
    </row>
    <row r="1326" spans="1:2" x14ac:dyDescent="0.2">
      <c r="A1326" s="223" t="s">
        <v>335</v>
      </c>
      <c r="B1326" s="103" t="s">
        <v>36</v>
      </c>
    </row>
    <row r="1327" spans="1:2" x14ac:dyDescent="0.2">
      <c r="A1327" s="223" t="s">
        <v>355</v>
      </c>
      <c r="B1327" s="103" t="s">
        <v>36</v>
      </c>
    </row>
    <row r="1328" spans="1:2" ht="14.25" x14ac:dyDescent="0.2">
      <c r="A1328" s="222" t="s">
        <v>1033</v>
      </c>
      <c r="B1328" s="103"/>
    </row>
    <row r="1329" spans="1:2" x14ac:dyDescent="0.2">
      <c r="A1329" s="223" t="s">
        <v>335</v>
      </c>
      <c r="B1329" s="103" t="s">
        <v>36</v>
      </c>
    </row>
    <row r="1330" spans="1:2" x14ac:dyDescent="0.2">
      <c r="A1330" s="223" t="s">
        <v>355</v>
      </c>
      <c r="B1330" s="103" t="s">
        <v>36</v>
      </c>
    </row>
    <row r="1331" spans="1:2" x14ac:dyDescent="0.2">
      <c r="A1331" s="84" t="s">
        <v>1037</v>
      </c>
      <c r="B1331" s="30"/>
    </row>
    <row r="1332" spans="1:2" ht="14.25" x14ac:dyDescent="0.2">
      <c r="A1332" s="222" t="s">
        <v>1032</v>
      </c>
      <c r="B1332" s="30"/>
    </row>
    <row r="1333" spans="1:2" x14ac:dyDescent="0.2">
      <c r="A1333" s="223" t="s">
        <v>335</v>
      </c>
      <c r="B1333" s="30">
        <v>43</v>
      </c>
    </row>
    <row r="1334" spans="1:2" x14ac:dyDescent="0.2">
      <c r="A1334" s="223" t="s">
        <v>355</v>
      </c>
      <c r="B1334" s="30">
        <v>60</v>
      </c>
    </row>
    <row r="1335" spans="1:2" ht="14.25" x14ac:dyDescent="0.2">
      <c r="A1335" s="222" t="s">
        <v>1033</v>
      </c>
      <c r="B1335" s="30"/>
    </row>
    <row r="1336" spans="1:2" x14ac:dyDescent="0.2">
      <c r="A1336" s="223" t="s">
        <v>335</v>
      </c>
      <c r="B1336" s="30">
        <v>23</v>
      </c>
    </row>
    <row r="1337" spans="1:2" x14ac:dyDescent="0.2">
      <c r="A1337" s="223" t="s">
        <v>355</v>
      </c>
      <c r="B1337" s="30">
        <v>40</v>
      </c>
    </row>
    <row r="1338" spans="1:2" x14ac:dyDescent="0.2">
      <c r="A1338" s="84" t="s">
        <v>1038</v>
      </c>
      <c r="B1338" s="30"/>
    </row>
    <row r="1339" spans="1:2" ht="14.25" x14ac:dyDescent="0.2">
      <c r="A1339" s="222" t="s">
        <v>1032</v>
      </c>
      <c r="B1339" s="30"/>
    </row>
    <row r="1340" spans="1:2" x14ac:dyDescent="0.2">
      <c r="A1340" s="223" t="s">
        <v>335</v>
      </c>
      <c r="B1340" s="103" t="s">
        <v>36</v>
      </c>
    </row>
    <row r="1341" spans="1:2" x14ac:dyDescent="0.2">
      <c r="A1341" s="223" t="s">
        <v>355</v>
      </c>
      <c r="B1341" s="103" t="s">
        <v>36</v>
      </c>
    </row>
    <row r="1342" spans="1:2" ht="14.25" x14ac:dyDescent="0.2">
      <c r="A1342" s="222" t="s">
        <v>1033</v>
      </c>
      <c r="B1342" s="30"/>
    </row>
    <row r="1343" spans="1:2" x14ac:dyDescent="0.2">
      <c r="A1343" s="223" t="s">
        <v>335</v>
      </c>
      <c r="B1343" s="103" t="s">
        <v>36</v>
      </c>
    </row>
    <row r="1344" spans="1:2" x14ac:dyDescent="0.2">
      <c r="A1344" s="232" t="s">
        <v>355</v>
      </c>
      <c r="B1344" s="135" t="s">
        <v>36</v>
      </c>
    </row>
    <row r="1345" spans="1:2" s="30" customFormat="1" x14ac:dyDescent="0.2">
      <c r="A1345" s="262"/>
      <c r="B1345" s="227"/>
    </row>
    <row r="1346" spans="1:2" s="30" customFormat="1" ht="23.25" customHeight="1" x14ac:dyDescent="0.2">
      <c r="A1346" s="334" t="s">
        <v>1154</v>
      </c>
      <c r="B1346" s="318"/>
    </row>
    <row r="1347" spans="1:2" s="30" customFormat="1" ht="24" customHeight="1" x14ac:dyDescent="0.2">
      <c r="A1347" s="337" t="s">
        <v>1155</v>
      </c>
      <c r="B1347" s="318"/>
    </row>
    <row r="1348" spans="1:2" s="30" customFormat="1" x14ac:dyDescent="0.2">
      <c r="A1348" s="240" t="s">
        <v>1052</v>
      </c>
      <c r="B1348" s="227"/>
    </row>
    <row r="1349" spans="1:2" s="30" customFormat="1" x14ac:dyDescent="0.2">
      <c r="A1349" s="262"/>
      <c r="B1349" s="227"/>
    </row>
    <row r="1350" spans="1:2" s="30" customFormat="1" x14ac:dyDescent="0.2">
      <c r="A1350" s="262"/>
      <c r="B1350" s="227"/>
    </row>
    <row r="1351" spans="1:2" s="30" customFormat="1" x14ac:dyDescent="0.2">
      <c r="A1351" s="262"/>
      <c r="B1351" s="227"/>
    </row>
    <row r="1352" spans="1:2" ht="36.75" customHeight="1" x14ac:dyDescent="0.25">
      <c r="A1352" s="314" t="s">
        <v>1212</v>
      </c>
      <c r="B1352" s="314"/>
    </row>
    <row r="1353" spans="1:2" x14ac:dyDescent="0.2">
      <c r="A1353" s="34"/>
      <c r="B1353" s="233">
        <v>1959</v>
      </c>
    </row>
    <row r="1354" spans="1:2" x14ac:dyDescent="0.2">
      <c r="A1354" s="225" t="s">
        <v>1039</v>
      </c>
      <c r="B1354" s="30">
        <v>275</v>
      </c>
    </row>
    <row r="1355" spans="1:2" x14ac:dyDescent="0.2">
      <c r="A1355" s="30" t="s">
        <v>1044</v>
      </c>
      <c r="B1355" s="103"/>
    </row>
    <row r="1356" spans="1:2" x14ac:dyDescent="0.2">
      <c r="A1356" s="82" t="s">
        <v>1040</v>
      </c>
      <c r="B1356" s="103" t="s">
        <v>36</v>
      </c>
    </row>
    <row r="1357" spans="1:2" x14ac:dyDescent="0.2">
      <c r="A1357" s="82" t="s">
        <v>440</v>
      </c>
      <c r="B1357" s="103" t="s">
        <v>36</v>
      </c>
    </row>
    <row r="1358" spans="1:2" x14ac:dyDescent="0.2">
      <c r="A1358" s="82" t="s">
        <v>1041</v>
      </c>
      <c r="B1358" s="30">
        <v>64</v>
      </c>
    </row>
    <row r="1359" spans="1:2" x14ac:dyDescent="0.2">
      <c r="A1359" s="82" t="s">
        <v>1042</v>
      </c>
      <c r="B1359" s="30">
        <v>95</v>
      </c>
    </row>
    <row r="1360" spans="1:2" x14ac:dyDescent="0.2">
      <c r="A1360" s="82" t="s">
        <v>442</v>
      </c>
      <c r="B1360" s="30">
        <v>56</v>
      </c>
    </row>
    <row r="1361" spans="1:2" x14ac:dyDescent="0.2">
      <c r="A1361" s="82" t="s">
        <v>443</v>
      </c>
      <c r="B1361" s="30">
        <v>38</v>
      </c>
    </row>
    <row r="1362" spans="1:2" x14ac:dyDescent="0.2">
      <c r="A1362" s="82" t="s">
        <v>1043</v>
      </c>
      <c r="B1362" s="30"/>
    </row>
    <row r="1363" spans="1:2" x14ac:dyDescent="0.2">
      <c r="A1363" s="225" t="s">
        <v>1045</v>
      </c>
      <c r="B1363" s="30"/>
    </row>
    <row r="1364" spans="1:2" x14ac:dyDescent="0.2">
      <c r="A1364" s="82" t="s">
        <v>1040</v>
      </c>
      <c r="B1364" s="30"/>
    </row>
    <row r="1365" spans="1:2" ht="14.25" x14ac:dyDescent="0.2">
      <c r="A1365" s="222" t="s">
        <v>1032</v>
      </c>
      <c r="B1365" s="30"/>
    </row>
    <row r="1366" spans="1:2" x14ac:dyDescent="0.2">
      <c r="A1366" s="223" t="s">
        <v>335</v>
      </c>
      <c r="B1366" s="103" t="s">
        <v>36</v>
      </c>
    </row>
    <row r="1367" spans="1:2" x14ac:dyDescent="0.2">
      <c r="A1367" s="223" t="s">
        <v>355</v>
      </c>
      <c r="B1367" s="103" t="s">
        <v>36</v>
      </c>
    </row>
    <row r="1368" spans="1:2" ht="14.25" x14ac:dyDescent="0.2">
      <c r="A1368" s="222" t="s">
        <v>1033</v>
      </c>
      <c r="B1368" s="30"/>
    </row>
    <row r="1369" spans="1:2" x14ac:dyDescent="0.2">
      <c r="A1369" s="223" t="s">
        <v>335</v>
      </c>
      <c r="B1369" s="103" t="s">
        <v>36</v>
      </c>
    </row>
    <row r="1370" spans="1:2" x14ac:dyDescent="0.2">
      <c r="A1370" s="223" t="s">
        <v>355</v>
      </c>
      <c r="B1370" s="103" t="s">
        <v>36</v>
      </c>
    </row>
    <row r="1371" spans="1:2" x14ac:dyDescent="0.2">
      <c r="A1371" s="82" t="s">
        <v>440</v>
      </c>
      <c r="B1371" s="30"/>
    </row>
    <row r="1372" spans="1:2" ht="14.25" x14ac:dyDescent="0.2">
      <c r="A1372" s="222" t="s">
        <v>1032</v>
      </c>
      <c r="B1372" s="30"/>
    </row>
    <row r="1373" spans="1:2" x14ac:dyDescent="0.2">
      <c r="A1373" s="223" t="s">
        <v>335</v>
      </c>
      <c r="B1373" s="103" t="s">
        <v>36</v>
      </c>
    </row>
    <row r="1374" spans="1:2" x14ac:dyDescent="0.2">
      <c r="A1374" s="223" t="s">
        <v>355</v>
      </c>
      <c r="B1374" s="103" t="s">
        <v>36</v>
      </c>
    </row>
    <row r="1375" spans="1:2" ht="14.25" x14ac:dyDescent="0.2">
      <c r="A1375" s="222" t="s">
        <v>1033</v>
      </c>
      <c r="B1375" s="30"/>
    </row>
    <row r="1376" spans="1:2" x14ac:dyDescent="0.2">
      <c r="A1376" s="223" t="s">
        <v>335</v>
      </c>
      <c r="B1376" s="103" t="s">
        <v>36</v>
      </c>
    </row>
    <row r="1377" spans="1:2" x14ac:dyDescent="0.2">
      <c r="A1377" s="223" t="s">
        <v>355</v>
      </c>
      <c r="B1377" s="103" t="s">
        <v>36</v>
      </c>
    </row>
    <row r="1378" spans="1:2" x14ac:dyDescent="0.2">
      <c r="A1378" s="82" t="s">
        <v>1041</v>
      </c>
      <c r="B1378" s="30"/>
    </row>
    <row r="1379" spans="1:2" ht="14.25" x14ac:dyDescent="0.2">
      <c r="A1379" s="222" t="s">
        <v>1032</v>
      </c>
      <c r="B1379" s="30"/>
    </row>
    <row r="1380" spans="1:2" x14ac:dyDescent="0.2">
      <c r="A1380" s="223" t="s">
        <v>335</v>
      </c>
      <c r="B1380" s="30">
        <v>12</v>
      </c>
    </row>
    <row r="1381" spans="1:2" x14ac:dyDescent="0.2">
      <c r="A1381" s="223" t="s">
        <v>355</v>
      </c>
      <c r="B1381" s="30">
        <v>26</v>
      </c>
    </row>
    <row r="1382" spans="1:2" ht="14.25" x14ac:dyDescent="0.2">
      <c r="A1382" s="222" t="s">
        <v>1033</v>
      </c>
      <c r="B1382" s="30"/>
    </row>
    <row r="1383" spans="1:2" x14ac:dyDescent="0.2">
      <c r="A1383" s="223" t="s">
        <v>335</v>
      </c>
      <c r="B1383" s="30">
        <v>6</v>
      </c>
    </row>
    <row r="1384" spans="1:2" x14ac:dyDescent="0.2">
      <c r="A1384" s="223" t="s">
        <v>355</v>
      </c>
      <c r="B1384" s="30">
        <v>20</v>
      </c>
    </row>
    <row r="1385" spans="1:2" x14ac:dyDescent="0.2">
      <c r="A1385" s="82" t="s">
        <v>1042</v>
      </c>
      <c r="B1385" s="30"/>
    </row>
    <row r="1386" spans="1:2" ht="14.25" x14ac:dyDescent="0.2">
      <c r="A1386" s="222" t="s">
        <v>1032</v>
      </c>
      <c r="B1386" s="30"/>
    </row>
    <row r="1387" spans="1:2" x14ac:dyDescent="0.2">
      <c r="A1387" s="223" t="s">
        <v>335</v>
      </c>
      <c r="B1387" s="30">
        <v>29</v>
      </c>
    </row>
    <row r="1388" spans="1:2" x14ac:dyDescent="0.2">
      <c r="A1388" s="223" t="s">
        <v>355</v>
      </c>
      <c r="B1388" s="30">
        <v>27</v>
      </c>
    </row>
    <row r="1389" spans="1:2" ht="14.25" x14ac:dyDescent="0.2">
      <c r="A1389" s="222" t="s">
        <v>1033</v>
      </c>
      <c r="B1389" s="30"/>
    </row>
    <row r="1390" spans="1:2" x14ac:dyDescent="0.2">
      <c r="A1390" s="223" t="s">
        <v>335</v>
      </c>
      <c r="B1390" s="30">
        <v>17</v>
      </c>
    </row>
    <row r="1391" spans="1:2" x14ac:dyDescent="0.2">
      <c r="A1391" s="223" t="s">
        <v>355</v>
      </c>
      <c r="B1391" s="30">
        <v>22</v>
      </c>
    </row>
    <row r="1392" spans="1:2" x14ac:dyDescent="0.2">
      <c r="A1392" s="82" t="s">
        <v>442</v>
      </c>
      <c r="B1392" s="30"/>
    </row>
    <row r="1393" spans="1:2" ht="14.25" x14ac:dyDescent="0.2">
      <c r="A1393" s="222" t="s">
        <v>1032</v>
      </c>
      <c r="B1393" s="30"/>
    </row>
    <row r="1394" spans="1:2" x14ac:dyDescent="0.2">
      <c r="A1394" s="223" t="s">
        <v>335</v>
      </c>
      <c r="B1394" s="103">
        <v>20</v>
      </c>
    </row>
    <row r="1395" spans="1:2" x14ac:dyDescent="0.2">
      <c r="A1395" s="223" t="s">
        <v>355</v>
      </c>
      <c r="B1395" s="30">
        <v>22</v>
      </c>
    </row>
    <row r="1396" spans="1:2" ht="14.25" x14ac:dyDescent="0.2">
      <c r="A1396" s="222" t="s">
        <v>1033</v>
      </c>
      <c r="B1396" s="30"/>
    </row>
    <row r="1397" spans="1:2" x14ac:dyDescent="0.2">
      <c r="A1397" s="223" t="s">
        <v>335</v>
      </c>
      <c r="B1397" s="103">
        <v>3</v>
      </c>
    </row>
    <row r="1398" spans="1:2" x14ac:dyDescent="0.2">
      <c r="A1398" s="223" t="s">
        <v>355</v>
      </c>
      <c r="B1398" s="103">
        <v>11</v>
      </c>
    </row>
    <row r="1399" spans="1:2" x14ac:dyDescent="0.2">
      <c r="A1399" s="82" t="s">
        <v>443</v>
      </c>
      <c r="B1399" s="30"/>
    </row>
    <row r="1400" spans="1:2" ht="14.25" x14ac:dyDescent="0.2">
      <c r="A1400" s="222" t="s">
        <v>1032</v>
      </c>
      <c r="B1400" s="30"/>
    </row>
    <row r="1401" spans="1:2" x14ac:dyDescent="0.2">
      <c r="A1401" s="223" t="s">
        <v>335</v>
      </c>
      <c r="B1401" s="30">
        <v>1</v>
      </c>
    </row>
    <row r="1402" spans="1:2" x14ac:dyDescent="0.2">
      <c r="A1402" s="223" t="s">
        <v>355</v>
      </c>
      <c r="B1402" s="30">
        <v>21</v>
      </c>
    </row>
    <row r="1403" spans="1:2" ht="14.25" x14ac:dyDescent="0.2">
      <c r="A1403" s="222" t="s">
        <v>1033</v>
      </c>
      <c r="B1403" s="30"/>
    </row>
    <row r="1404" spans="1:2" x14ac:dyDescent="0.2">
      <c r="A1404" s="223" t="s">
        <v>335</v>
      </c>
      <c r="B1404" s="30"/>
    </row>
    <row r="1405" spans="1:2" x14ac:dyDescent="0.2">
      <c r="A1405" s="223" t="s">
        <v>355</v>
      </c>
      <c r="B1405" s="30"/>
    </row>
    <row r="1406" spans="1:2" x14ac:dyDescent="0.2">
      <c r="A1406" s="82" t="s">
        <v>1043</v>
      </c>
      <c r="B1406" s="30"/>
    </row>
    <row r="1407" spans="1:2" ht="14.25" x14ac:dyDescent="0.2">
      <c r="A1407" s="222" t="s">
        <v>1032</v>
      </c>
      <c r="B1407" s="30"/>
    </row>
    <row r="1408" spans="1:2" x14ac:dyDescent="0.2">
      <c r="A1408" s="223" t="s">
        <v>335</v>
      </c>
      <c r="B1408" s="103">
        <v>4</v>
      </c>
    </row>
    <row r="1409" spans="1:2" x14ac:dyDescent="0.2">
      <c r="A1409" s="223" t="s">
        <v>355</v>
      </c>
      <c r="B1409" s="103">
        <v>8</v>
      </c>
    </row>
    <row r="1410" spans="1:2" ht="14.25" x14ac:dyDescent="0.2">
      <c r="A1410" s="222" t="s">
        <v>1033</v>
      </c>
      <c r="B1410" s="30"/>
    </row>
    <row r="1411" spans="1:2" x14ac:dyDescent="0.2">
      <c r="A1411" s="223" t="s">
        <v>335</v>
      </c>
      <c r="B1411" s="30">
        <v>7</v>
      </c>
    </row>
    <row r="1412" spans="1:2" x14ac:dyDescent="0.2">
      <c r="A1412" s="232" t="s">
        <v>355</v>
      </c>
      <c r="B1412" s="108">
        <v>19</v>
      </c>
    </row>
    <row r="1413" spans="1:2" x14ac:dyDescent="0.2">
      <c r="A1413" s="30"/>
      <c r="B1413" s="30"/>
    </row>
    <row r="1414" spans="1:2" s="177" customFormat="1" ht="24.75" customHeight="1" x14ac:dyDescent="0.2">
      <c r="A1414" s="334" t="s">
        <v>1154</v>
      </c>
      <c r="B1414" s="318"/>
    </row>
    <row r="1415" spans="1:2" s="177" customFormat="1" ht="25.5" customHeight="1" x14ac:dyDescent="0.2">
      <c r="A1415" s="337" t="s">
        <v>1155</v>
      </c>
      <c r="B1415" s="318"/>
    </row>
    <row r="1416" spans="1:2" x14ac:dyDescent="0.2">
      <c r="A1416" s="8" t="s">
        <v>1052</v>
      </c>
      <c r="B1416" s="30"/>
    </row>
    <row r="1417" spans="1:2" x14ac:dyDescent="0.2">
      <c r="A1417" s="30"/>
      <c r="B1417" s="30"/>
    </row>
    <row r="1418" spans="1:2" x14ac:dyDescent="0.2">
      <c r="A1418" s="30"/>
      <c r="B1418" s="30"/>
    </row>
    <row r="1420" spans="1:2" ht="51" customHeight="1" x14ac:dyDescent="0.25">
      <c r="A1420" s="314" t="s">
        <v>1213</v>
      </c>
      <c r="B1420" s="314"/>
    </row>
    <row r="1421" spans="1:2" x14ac:dyDescent="0.2">
      <c r="A1421" s="56"/>
      <c r="B1421" s="239">
        <v>1959</v>
      </c>
    </row>
    <row r="1422" spans="1:2" ht="14.25" x14ac:dyDescent="0.2">
      <c r="A1422" s="43" t="s">
        <v>765</v>
      </c>
      <c r="B1422" s="30"/>
    </row>
    <row r="1423" spans="1:2" x14ac:dyDescent="0.2">
      <c r="A1423" s="43" t="s">
        <v>612</v>
      </c>
      <c r="B1423" s="97">
        <v>113</v>
      </c>
    </row>
    <row r="1424" spans="1:2" x14ac:dyDescent="0.2">
      <c r="A1424" s="43" t="s">
        <v>611</v>
      </c>
      <c r="B1424" s="97">
        <v>95</v>
      </c>
    </row>
    <row r="1425" spans="1:2" ht="14.25" x14ac:dyDescent="0.2">
      <c r="A1425" s="43" t="s">
        <v>895</v>
      </c>
      <c r="B1425" s="146"/>
    </row>
    <row r="1426" spans="1:2" x14ac:dyDescent="0.2">
      <c r="A1426" s="43" t="s">
        <v>612</v>
      </c>
      <c r="B1426" s="48">
        <v>12404</v>
      </c>
    </row>
    <row r="1427" spans="1:2" x14ac:dyDescent="0.2">
      <c r="A1427" s="43" t="s">
        <v>611</v>
      </c>
      <c r="B1427" s="48">
        <v>11143</v>
      </c>
    </row>
    <row r="1428" spans="1:2" ht="14.25" x14ac:dyDescent="0.2">
      <c r="A1428" s="43" t="s">
        <v>894</v>
      </c>
      <c r="B1428" s="146"/>
    </row>
    <row r="1429" spans="1:2" x14ac:dyDescent="0.2">
      <c r="A1429" s="118" t="s">
        <v>610</v>
      </c>
      <c r="B1429" s="30"/>
    </row>
    <row r="1430" spans="1:2" x14ac:dyDescent="0.2">
      <c r="A1430" s="43" t="s">
        <v>612</v>
      </c>
      <c r="B1430" s="48">
        <v>132744</v>
      </c>
    </row>
    <row r="1431" spans="1:2" x14ac:dyDescent="0.2">
      <c r="A1431" s="43" t="s">
        <v>611</v>
      </c>
      <c r="B1431" s="48">
        <v>130501</v>
      </c>
    </row>
    <row r="1432" spans="1:2" ht="14.25" x14ac:dyDescent="0.2">
      <c r="A1432" s="118" t="s">
        <v>896</v>
      </c>
      <c r="B1432" s="97"/>
    </row>
    <row r="1433" spans="1:2" x14ac:dyDescent="0.2">
      <c r="A1433" s="43" t="s">
        <v>612</v>
      </c>
      <c r="B1433" s="48">
        <v>7778</v>
      </c>
    </row>
    <row r="1434" spans="1:2" x14ac:dyDescent="0.2">
      <c r="A1434" s="43" t="s">
        <v>611</v>
      </c>
      <c r="B1434" s="48">
        <v>6733</v>
      </c>
    </row>
    <row r="1435" spans="1:2" x14ac:dyDescent="0.2">
      <c r="A1435" s="118" t="s">
        <v>613</v>
      </c>
      <c r="B1435" s="97"/>
    </row>
    <row r="1436" spans="1:2" x14ac:dyDescent="0.2">
      <c r="A1436" s="43" t="s">
        <v>612</v>
      </c>
      <c r="B1436" s="220"/>
    </row>
    <row r="1437" spans="1:2" x14ac:dyDescent="0.2">
      <c r="A1437" s="119" t="s">
        <v>335</v>
      </c>
      <c r="B1437" s="220">
        <v>46935</v>
      </c>
    </row>
    <row r="1438" spans="1:2" x14ac:dyDescent="0.2">
      <c r="A1438" s="119" t="s">
        <v>355</v>
      </c>
      <c r="B1438" s="220">
        <v>78031</v>
      </c>
    </row>
    <row r="1439" spans="1:2" x14ac:dyDescent="0.2">
      <c r="A1439" s="119" t="s">
        <v>604</v>
      </c>
      <c r="B1439" s="220">
        <f>SUM(B1437:B1438)</f>
        <v>124966</v>
      </c>
    </row>
    <row r="1440" spans="1:2" x14ac:dyDescent="0.2">
      <c r="A1440" s="43" t="s">
        <v>611</v>
      </c>
      <c r="B1440" s="220"/>
    </row>
    <row r="1441" spans="1:2" x14ac:dyDescent="0.2">
      <c r="A1441" s="119" t="s">
        <v>335</v>
      </c>
      <c r="B1441" s="220">
        <v>46228</v>
      </c>
    </row>
    <row r="1442" spans="1:2" x14ac:dyDescent="0.2">
      <c r="A1442" s="119" t="s">
        <v>355</v>
      </c>
      <c r="B1442" s="220">
        <v>77540</v>
      </c>
    </row>
    <row r="1443" spans="1:2" x14ac:dyDescent="0.2">
      <c r="A1443" s="119" t="s">
        <v>604</v>
      </c>
      <c r="B1443" s="220">
        <f>SUM(B1441:B1442)</f>
        <v>123768</v>
      </c>
    </row>
    <row r="1444" spans="1:2" x14ac:dyDescent="0.2">
      <c r="A1444" s="43" t="s">
        <v>614</v>
      </c>
      <c r="B1444" s="97"/>
    </row>
    <row r="1445" spans="1:2" x14ac:dyDescent="0.2">
      <c r="A1445" s="118" t="s">
        <v>616</v>
      </c>
      <c r="B1445" s="97"/>
    </row>
    <row r="1446" spans="1:2" x14ac:dyDescent="0.2">
      <c r="A1446" s="43" t="s">
        <v>612</v>
      </c>
      <c r="B1446" s="220">
        <v>113193</v>
      </c>
    </row>
    <row r="1447" spans="1:2" x14ac:dyDescent="0.2">
      <c r="A1447" s="43" t="s">
        <v>611</v>
      </c>
      <c r="B1447" s="220">
        <v>112563</v>
      </c>
    </row>
    <row r="1448" spans="1:2" x14ac:dyDescent="0.2">
      <c r="A1448" s="118" t="s">
        <v>617</v>
      </c>
      <c r="B1448" s="97"/>
    </row>
    <row r="1449" spans="1:2" x14ac:dyDescent="0.2">
      <c r="A1449" s="43" t="s">
        <v>612</v>
      </c>
      <c r="B1449" s="220">
        <v>2499</v>
      </c>
    </row>
    <row r="1450" spans="1:2" x14ac:dyDescent="0.2">
      <c r="A1450" s="43" t="s">
        <v>611</v>
      </c>
      <c r="B1450" s="220">
        <v>2366</v>
      </c>
    </row>
    <row r="1451" spans="1:2" x14ac:dyDescent="0.2">
      <c r="A1451" s="118" t="s">
        <v>618</v>
      </c>
      <c r="B1451" s="220"/>
    </row>
    <row r="1452" spans="1:2" x14ac:dyDescent="0.2">
      <c r="A1452" s="43" t="s">
        <v>612</v>
      </c>
      <c r="B1452" s="220">
        <v>9180</v>
      </c>
    </row>
    <row r="1453" spans="1:2" x14ac:dyDescent="0.2">
      <c r="A1453" s="43" t="s">
        <v>611</v>
      </c>
      <c r="B1453" s="220">
        <v>8755</v>
      </c>
    </row>
    <row r="1454" spans="1:2" x14ac:dyDescent="0.2">
      <c r="A1454" s="118" t="s">
        <v>357</v>
      </c>
      <c r="B1454" s="220"/>
    </row>
    <row r="1455" spans="1:2" x14ac:dyDescent="0.2">
      <c r="A1455" s="43" t="s">
        <v>612</v>
      </c>
      <c r="B1455" s="220">
        <f>B1446+B1449+B1452</f>
        <v>124872</v>
      </c>
    </row>
    <row r="1456" spans="1:2" x14ac:dyDescent="0.2">
      <c r="A1456" s="43" t="s">
        <v>611</v>
      </c>
      <c r="B1456" s="220">
        <f>B1447+B1450+B1453</f>
        <v>123684</v>
      </c>
    </row>
    <row r="1457" spans="1:2" ht="14.25" x14ac:dyDescent="0.2">
      <c r="A1457" s="43" t="s">
        <v>897</v>
      </c>
      <c r="B1457" s="97"/>
    </row>
    <row r="1458" spans="1:2" x14ac:dyDescent="0.2">
      <c r="A1458" s="57" t="s">
        <v>612</v>
      </c>
      <c r="B1458" s="220">
        <v>7872</v>
      </c>
    </row>
    <row r="1459" spans="1:2" x14ac:dyDescent="0.2">
      <c r="A1459" s="121" t="s">
        <v>611</v>
      </c>
      <c r="B1459" s="228">
        <v>6817</v>
      </c>
    </row>
    <row r="1460" spans="1:2" x14ac:dyDescent="0.2">
      <c r="A1460" s="30"/>
      <c r="B1460" s="30"/>
    </row>
    <row r="1461" spans="1:2" s="177" customFormat="1" ht="38.25" customHeight="1" x14ac:dyDescent="0.2">
      <c r="A1461" s="316" t="s">
        <v>1143</v>
      </c>
      <c r="B1461" s="318"/>
    </row>
    <row r="1462" spans="1:2" s="177" customFormat="1" ht="26.25" customHeight="1" x14ac:dyDescent="0.2">
      <c r="A1462" s="319" t="s">
        <v>1144</v>
      </c>
      <c r="B1462" s="318"/>
    </row>
    <row r="1463" spans="1:2" s="177" customFormat="1" x14ac:dyDescent="0.2">
      <c r="A1463" s="259" t="s">
        <v>1145</v>
      </c>
    </row>
    <row r="1464" spans="1:2" s="177" customFormat="1" ht="24.75" customHeight="1" x14ac:dyDescent="0.2">
      <c r="A1464" s="319" t="s">
        <v>1146</v>
      </c>
      <c r="B1464" s="318"/>
    </row>
    <row r="1465" spans="1:2" x14ac:dyDescent="0.2">
      <c r="A1465" s="8" t="s">
        <v>1052</v>
      </c>
      <c r="B1465" s="260"/>
    </row>
    <row r="1466" spans="1:2" s="30" customFormat="1" x14ac:dyDescent="0.2">
      <c r="A1466" s="8"/>
      <c r="B1466" s="260"/>
    </row>
    <row r="1467" spans="1:2" s="30" customFormat="1" x14ac:dyDescent="0.2">
      <c r="A1467" s="8"/>
      <c r="B1467" s="260"/>
    </row>
    <row r="1468" spans="1:2" s="30" customFormat="1" x14ac:dyDescent="0.2">
      <c r="A1468" s="8"/>
      <c r="B1468" s="260"/>
    </row>
    <row r="1469" spans="1:2" s="30" customFormat="1" ht="31.5" customHeight="1" x14ac:dyDescent="0.25">
      <c r="A1469" s="273" t="s">
        <v>1214</v>
      </c>
      <c r="B1469" s="273"/>
    </row>
    <row r="1470" spans="1:2" s="30" customFormat="1" x14ac:dyDescent="0.2">
      <c r="A1470" s="56"/>
      <c r="B1470" s="239">
        <v>1959</v>
      </c>
    </row>
    <row r="1471" spans="1:2" x14ac:dyDescent="0.2">
      <c r="A1471" s="87" t="s">
        <v>760</v>
      </c>
      <c r="B1471" s="30"/>
    </row>
    <row r="1472" spans="1:2" x14ac:dyDescent="0.2">
      <c r="A1472" s="43" t="s">
        <v>204</v>
      </c>
      <c r="B1472" s="44">
        <v>10744</v>
      </c>
    </row>
    <row r="1473" spans="1:2" x14ac:dyDescent="0.2">
      <c r="A1473" s="43" t="s">
        <v>205</v>
      </c>
      <c r="B1473" s="44">
        <v>10726</v>
      </c>
    </row>
    <row r="1474" spans="1:2" x14ac:dyDescent="0.2">
      <c r="A1474" s="43" t="s">
        <v>206</v>
      </c>
      <c r="B1474" s="44">
        <v>10871</v>
      </c>
    </row>
    <row r="1475" spans="1:2" x14ac:dyDescent="0.2">
      <c r="A1475" s="43" t="s">
        <v>207</v>
      </c>
      <c r="B1475" s="44">
        <v>11941</v>
      </c>
    </row>
    <row r="1476" spans="1:2" x14ac:dyDescent="0.2">
      <c r="A1476" s="43" t="s">
        <v>208</v>
      </c>
      <c r="B1476" s="44">
        <v>11262</v>
      </c>
    </row>
    <row r="1477" spans="1:2" x14ac:dyDescent="0.2">
      <c r="A1477" s="43" t="s">
        <v>209</v>
      </c>
      <c r="B1477" s="44">
        <v>11236</v>
      </c>
    </row>
    <row r="1478" spans="1:2" x14ac:dyDescent="0.2">
      <c r="A1478" s="43" t="s">
        <v>210</v>
      </c>
      <c r="B1478" s="44">
        <v>8888</v>
      </c>
    </row>
    <row r="1479" spans="1:2" x14ac:dyDescent="0.2">
      <c r="A1479" s="43" t="s">
        <v>211</v>
      </c>
      <c r="B1479" s="44">
        <v>7538</v>
      </c>
    </row>
    <row r="1480" spans="1:2" x14ac:dyDescent="0.2">
      <c r="A1480" s="43" t="s">
        <v>212</v>
      </c>
      <c r="B1480" s="44">
        <v>9083</v>
      </c>
    </row>
    <row r="1481" spans="1:2" x14ac:dyDescent="0.2">
      <c r="A1481" s="43" t="s">
        <v>213</v>
      </c>
      <c r="B1481" s="44">
        <v>12112</v>
      </c>
    </row>
    <row r="1482" spans="1:2" x14ac:dyDescent="0.2">
      <c r="A1482" s="43" t="s">
        <v>214</v>
      </c>
      <c r="B1482" s="44">
        <v>11330</v>
      </c>
    </row>
    <row r="1483" spans="1:2" x14ac:dyDescent="0.2">
      <c r="A1483" s="43" t="s">
        <v>215</v>
      </c>
      <c r="B1483" s="44">
        <v>9235</v>
      </c>
    </row>
    <row r="1484" spans="1:2" x14ac:dyDescent="0.2">
      <c r="A1484" s="57" t="s">
        <v>4</v>
      </c>
      <c r="B1484" s="71">
        <f>SUM(B1472:B1483)</f>
        <v>124966</v>
      </c>
    </row>
    <row r="1485" spans="1:2" x14ac:dyDescent="0.2">
      <c r="A1485" s="58"/>
      <c r="B1485" s="58"/>
    </row>
    <row r="1486" spans="1:2" x14ac:dyDescent="0.2">
      <c r="A1486" s="224" t="s">
        <v>761</v>
      </c>
      <c r="B1486" s="30"/>
    </row>
    <row r="1487" spans="1:2" x14ac:dyDescent="0.2">
      <c r="A1487" s="43" t="s">
        <v>204</v>
      </c>
      <c r="B1487" s="44">
        <v>10652</v>
      </c>
    </row>
    <row r="1488" spans="1:2" x14ac:dyDescent="0.2">
      <c r="A1488" s="43" t="s">
        <v>205</v>
      </c>
      <c r="B1488" s="44">
        <v>10629</v>
      </c>
    </row>
    <row r="1489" spans="1:2" x14ac:dyDescent="0.2">
      <c r="A1489" s="43" t="s">
        <v>206</v>
      </c>
      <c r="B1489" s="44">
        <v>10685</v>
      </c>
    </row>
    <row r="1490" spans="1:2" x14ac:dyDescent="0.2">
      <c r="A1490" s="43" t="s">
        <v>207</v>
      </c>
      <c r="B1490" s="44">
        <v>11860</v>
      </c>
    </row>
    <row r="1491" spans="1:2" x14ac:dyDescent="0.2">
      <c r="A1491" s="43" t="s">
        <v>208</v>
      </c>
      <c r="B1491" s="44">
        <v>11179</v>
      </c>
    </row>
    <row r="1492" spans="1:2" x14ac:dyDescent="0.2">
      <c r="A1492" s="43" t="s">
        <v>209</v>
      </c>
      <c r="B1492" s="44">
        <v>11140</v>
      </c>
    </row>
    <row r="1493" spans="1:2" x14ac:dyDescent="0.2">
      <c r="A1493" s="43" t="s">
        <v>210</v>
      </c>
      <c r="B1493" s="44">
        <v>8780</v>
      </c>
    </row>
    <row r="1494" spans="1:2" x14ac:dyDescent="0.2">
      <c r="A1494" s="43" t="s">
        <v>211</v>
      </c>
      <c r="B1494" s="44">
        <v>7465</v>
      </c>
    </row>
    <row r="1495" spans="1:2" x14ac:dyDescent="0.2">
      <c r="A1495" s="43" t="s">
        <v>212</v>
      </c>
      <c r="B1495" s="44">
        <v>9021</v>
      </c>
    </row>
    <row r="1496" spans="1:2" x14ac:dyDescent="0.2">
      <c r="A1496" s="43" t="s">
        <v>213</v>
      </c>
      <c r="B1496" s="44">
        <v>12004</v>
      </c>
    </row>
    <row r="1497" spans="1:2" x14ac:dyDescent="0.2">
      <c r="A1497" s="43" t="s">
        <v>214</v>
      </c>
      <c r="B1497" s="44">
        <v>11216</v>
      </c>
    </row>
    <row r="1498" spans="1:2" x14ac:dyDescent="0.2">
      <c r="A1498" s="43" t="s">
        <v>215</v>
      </c>
      <c r="B1498" s="44">
        <v>9137</v>
      </c>
    </row>
    <row r="1499" spans="1:2" x14ac:dyDescent="0.2">
      <c r="A1499" s="121" t="s">
        <v>4</v>
      </c>
      <c r="B1499" s="117">
        <f>SUM(B1487:B1498)</f>
        <v>123768</v>
      </c>
    </row>
    <row r="1500" spans="1:2" x14ac:dyDescent="0.2">
      <c r="A1500" s="30"/>
      <c r="B1500" s="91"/>
    </row>
    <row r="1501" spans="1:2" x14ac:dyDescent="0.2">
      <c r="A1501" s="8" t="s">
        <v>1052</v>
      </c>
      <c r="B1501" s="30"/>
    </row>
    <row r="1502" spans="1:2" s="30" customFormat="1" x14ac:dyDescent="0.2">
      <c r="A1502" s="8"/>
    </row>
    <row r="1503" spans="1:2" s="30" customFormat="1" x14ac:dyDescent="0.2">
      <c r="A1503" s="8"/>
    </row>
    <row r="1504" spans="1:2" s="30" customFormat="1" x14ac:dyDescent="0.2">
      <c r="A1504" s="8"/>
    </row>
    <row r="1505" spans="1:2" s="30" customFormat="1" ht="51" customHeight="1" x14ac:dyDescent="0.25">
      <c r="A1505" s="314" t="s">
        <v>1215</v>
      </c>
      <c r="B1505" s="314"/>
    </row>
    <row r="1506" spans="1:2" s="30" customFormat="1" x14ac:dyDescent="0.2">
      <c r="A1506" s="56"/>
      <c r="B1506" s="239">
        <v>1959</v>
      </c>
    </row>
    <row r="1507" spans="1:2" x14ac:dyDescent="0.2">
      <c r="A1507" s="43" t="s">
        <v>357</v>
      </c>
      <c r="B1507" s="30"/>
    </row>
    <row r="1508" spans="1:2" x14ac:dyDescent="0.2">
      <c r="A1508" s="201" t="s">
        <v>41</v>
      </c>
      <c r="B1508" s="30"/>
    </row>
    <row r="1509" spans="1:2" x14ac:dyDescent="0.2">
      <c r="A1509" s="43" t="s">
        <v>612</v>
      </c>
      <c r="B1509" s="43">
        <v>113</v>
      </c>
    </row>
    <row r="1510" spans="1:2" x14ac:dyDescent="0.2">
      <c r="A1510" s="43" t="s">
        <v>611</v>
      </c>
      <c r="B1510" s="43">
        <v>95</v>
      </c>
    </row>
    <row r="1511" spans="1:2" x14ac:dyDescent="0.2">
      <c r="A1511" s="201" t="s">
        <v>608</v>
      </c>
      <c r="B1511" s="43"/>
    </row>
    <row r="1512" spans="1:2" x14ac:dyDescent="0.2">
      <c r="A1512" s="43" t="s">
        <v>612</v>
      </c>
      <c r="B1512" s="44">
        <v>12404</v>
      </c>
    </row>
    <row r="1513" spans="1:2" x14ac:dyDescent="0.2">
      <c r="A1513" s="43" t="s">
        <v>611</v>
      </c>
      <c r="B1513" s="44">
        <v>11143</v>
      </c>
    </row>
    <row r="1514" spans="1:2" x14ac:dyDescent="0.2">
      <c r="A1514" s="118" t="s">
        <v>898</v>
      </c>
      <c r="B1514" s="44"/>
    </row>
    <row r="1515" spans="1:2" x14ac:dyDescent="0.2">
      <c r="A1515" s="43" t="s">
        <v>612</v>
      </c>
      <c r="B1515" s="44">
        <v>124966</v>
      </c>
    </row>
    <row r="1516" spans="1:2" x14ac:dyDescent="0.2">
      <c r="A1516" s="43" t="s">
        <v>611</v>
      </c>
      <c r="B1516" s="44">
        <v>123768</v>
      </c>
    </row>
    <row r="1517" spans="1:2" x14ac:dyDescent="0.2">
      <c r="A1517" s="177" t="s">
        <v>9</v>
      </c>
      <c r="B1517" s="43"/>
    </row>
    <row r="1518" spans="1:2" x14ac:dyDescent="0.2">
      <c r="A1518" s="201" t="s">
        <v>41</v>
      </c>
      <c r="B1518" s="43"/>
    </row>
    <row r="1519" spans="1:2" x14ac:dyDescent="0.2">
      <c r="A1519" s="43" t="s">
        <v>612</v>
      </c>
      <c r="B1519" s="43">
        <v>11</v>
      </c>
    </row>
    <row r="1520" spans="1:2" x14ac:dyDescent="0.2">
      <c r="A1520" s="43" t="s">
        <v>611</v>
      </c>
      <c r="B1520" s="43">
        <v>8</v>
      </c>
    </row>
    <row r="1521" spans="1:2" x14ac:dyDescent="0.2">
      <c r="A1521" s="201" t="s">
        <v>608</v>
      </c>
      <c r="B1521" s="43"/>
    </row>
    <row r="1522" spans="1:2" x14ac:dyDescent="0.2">
      <c r="A1522" s="43" t="s">
        <v>612</v>
      </c>
      <c r="B1522" s="44">
        <v>3331</v>
      </c>
    </row>
    <row r="1523" spans="1:2" x14ac:dyDescent="0.2">
      <c r="A1523" s="43" t="s">
        <v>611</v>
      </c>
      <c r="B1523" s="44">
        <v>3306</v>
      </c>
    </row>
    <row r="1524" spans="1:2" x14ac:dyDescent="0.2">
      <c r="A1524" s="201" t="s">
        <v>1015</v>
      </c>
      <c r="B1524" s="44"/>
    </row>
    <row r="1525" spans="1:2" x14ac:dyDescent="0.2">
      <c r="A1525" s="43" t="s">
        <v>612</v>
      </c>
      <c r="B1525" s="218">
        <v>99.4</v>
      </c>
    </row>
    <row r="1526" spans="1:2" x14ac:dyDescent="0.2">
      <c r="A1526" s="43" t="s">
        <v>611</v>
      </c>
      <c r="B1526" s="219">
        <v>100</v>
      </c>
    </row>
    <row r="1527" spans="1:2" x14ac:dyDescent="0.2">
      <c r="A1527" s="118" t="s">
        <v>227</v>
      </c>
      <c r="B1527" s="30"/>
    </row>
    <row r="1528" spans="1:2" x14ac:dyDescent="0.2">
      <c r="A1528" s="43" t="s">
        <v>612</v>
      </c>
      <c r="B1528" s="44">
        <v>24087</v>
      </c>
    </row>
    <row r="1529" spans="1:2" x14ac:dyDescent="0.2">
      <c r="A1529" s="43" t="s">
        <v>611</v>
      </c>
      <c r="B1529" s="44">
        <v>24047</v>
      </c>
    </row>
    <row r="1530" spans="1:2" x14ac:dyDescent="0.2">
      <c r="A1530" s="43" t="s">
        <v>620</v>
      </c>
      <c r="B1530" s="30"/>
    </row>
    <row r="1531" spans="1:2" x14ac:dyDescent="0.2">
      <c r="A1531" s="201" t="s">
        <v>41</v>
      </c>
      <c r="B1531" s="43"/>
    </row>
    <row r="1532" spans="1:2" x14ac:dyDescent="0.2">
      <c r="A1532" s="43" t="s">
        <v>612</v>
      </c>
      <c r="B1532" s="43">
        <v>49</v>
      </c>
    </row>
    <row r="1533" spans="1:2" x14ac:dyDescent="0.2">
      <c r="A1533" s="43" t="s">
        <v>611</v>
      </c>
      <c r="B1533" s="43">
        <v>48</v>
      </c>
    </row>
    <row r="1534" spans="1:2" x14ac:dyDescent="0.2">
      <c r="A1534" s="201" t="s">
        <v>608</v>
      </c>
      <c r="B1534" s="43"/>
    </row>
    <row r="1535" spans="1:2" x14ac:dyDescent="0.2">
      <c r="A1535" s="43" t="s">
        <v>612</v>
      </c>
      <c r="B1535" s="44">
        <v>2585</v>
      </c>
    </row>
    <row r="1536" spans="1:2" x14ac:dyDescent="0.2">
      <c r="A1536" s="43" t="s">
        <v>611</v>
      </c>
      <c r="B1536" s="44">
        <v>2583</v>
      </c>
    </row>
    <row r="1537" spans="1:2" x14ac:dyDescent="0.2">
      <c r="A1537" s="201" t="s">
        <v>1015</v>
      </c>
      <c r="B1537" s="44"/>
    </row>
    <row r="1538" spans="1:2" x14ac:dyDescent="0.2">
      <c r="A1538" s="43" t="s">
        <v>612</v>
      </c>
      <c r="B1538" s="219">
        <v>95.7</v>
      </c>
    </row>
    <row r="1539" spans="1:2" x14ac:dyDescent="0.2">
      <c r="A1539" s="43" t="s">
        <v>611</v>
      </c>
      <c r="B1539" s="219">
        <v>95.7</v>
      </c>
    </row>
    <row r="1540" spans="1:2" x14ac:dyDescent="0.2">
      <c r="A1540" s="118" t="s">
        <v>227</v>
      </c>
      <c r="B1540" s="30"/>
    </row>
    <row r="1541" spans="1:2" x14ac:dyDescent="0.2">
      <c r="A1541" s="43" t="s">
        <v>612</v>
      </c>
      <c r="B1541" s="44">
        <v>53925</v>
      </c>
    </row>
    <row r="1542" spans="1:2" x14ac:dyDescent="0.2">
      <c r="A1542" s="43" t="s">
        <v>611</v>
      </c>
      <c r="B1542" s="44">
        <v>53922</v>
      </c>
    </row>
    <row r="1543" spans="1:2" x14ac:dyDescent="0.2">
      <c r="A1543" s="43" t="s">
        <v>621</v>
      </c>
      <c r="B1543" s="44"/>
    </row>
    <row r="1544" spans="1:2" x14ac:dyDescent="0.2">
      <c r="A1544" s="201" t="s">
        <v>41</v>
      </c>
      <c r="B1544" s="44"/>
    </row>
    <row r="1545" spans="1:2" x14ac:dyDescent="0.2">
      <c r="A1545" s="43" t="s">
        <v>612</v>
      </c>
      <c r="B1545" s="43">
        <v>29</v>
      </c>
    </row>
    <row r="1546" spans="1:2" x14ac:dyDescent="0.2">
      <c r="A1546" s="43" t="s">
        <v>611</v>
      </c>
      <c r="B1546" s="44">
        <v>23</v>
      </c>
    </row>
    <row r="1547" spans="1:2" x14ac:dyDescent="0.2">
      <c r="A1547" s="201" t="s">
        <v>608</v>
      </c>
      <c r="B1547" s="43"/>
    </row>
    <row r="1548" spans="1:2" x14ac:dyDescent="0.2">
      <c r="A1548" s="43" t="s">
        <v>612</v>
      </c>
      <c r="B1548" s="44">
        <v>5093</v>
      </c>
    </row>
    <row r="1549" spans="1:2" x14ac:dyDescent="0.2">
      <c r="A1549" s="43" t="s">
        <v>611</v>
      </c>
      <c r="B1549" s="44">
        <v>3937</v>
      </c>
    </row>
    <row r="1550" spans="1:2" x14ac:dyDescent="0.2">
      <c r="A1550" s="201" t="s">
        <v>1015</v>
      </c>
      <c r="B1550" s="44"/>
    </row>
    <row r="1551" spans="1:2" x14ac:dyDescent="0.2">
      <c r="A1551" s="43" t="s">
        <v>612</v>
      </c>
      <c r="B1551" s="219">
        <v>48</v>
      </c>
    </row>
    <row r="1552" spans="1:2" x14ac:dyDescent="0.2">
      <c r="A1552" s="43" t="s">
        <v>611</v>
      </c>
      <c r="B1552" s="218">
        <v>71.599999999999994</v>
      </c>
    </row>
    <row r="1553" spans="1:2" x14ac:dyDescent="0.2">
      <c r="A1553" s="118" t="s">
        <v>227</v>
      </c>
      <c r="B1553" s="44"/>
    </row>
    <row r="1554" spans="1:2" x14ac:dyDescent="0.2">
      <c r="A1554" s="43" t="s">
        <v>612</v>
      </c>
      <c r="B1554" s="44">
        <v>43562</v>
      </c>
    </row>
    <row r="1555" spans="1:2" x14ac:dyDescent="0.2">
      <c r="A1555" s="43" t="s">
        <v>611</v>
      </c>
      <c r="B1555" s="44">
        <v>42644</v>
      </c>
    </row>
    <row r="1556" spans="1:2" ht="14.25" x14ac:dyDescent="0.2">
      <c r="A1556" s="118" t="s">
        <v>1216</v>
      </c>
      <c r="B1556" s="44"/>
    </row>
    <row r="1557" spans="1:2" x14ac:dyDescent="0.2">
      <c r="A1557" s="201" t="s">
        <v>41</v>
      </c>
      <c r="B1557" s="44"/>
    </row>
    <row r="1558" spans="1:2" x14ac:dyDescent="0.2">
      <c r="A1558" s="43" t="s">
        <v>612</v>
      </c>
      <c r="B1558" s="44">
        <v>24</v>
      </c>
    </row>
    <row r="1559" spans="1:2" x14ac:dyDescent="0.2">
      <c r="A1559" s="43" t="s">
        <v>611</v>
      </c>
      <c r="B1559" s="44">
        <v>16</v>
      </c>
    </row>
    <row r="1560" spans="1:2" x14ac:dyDescent="0.2">
      <c r="A1560" s="201" t="s">
        <v>608</v>
      </c>
      <c r="B1560" s="44"/>
    </row>
    <row r="1561" spans="1:2" x14ac:dyDescent="0.2">
      <c r="A1561" s="43" t="s">
        <v>612</v>
      </c>
      <c r="B1561" s="44">
        <v>1395</v>
      </c>
    </row>
    <row r="1562" spans="1:2" x14ac:dyDescent="0.2">
      <c r="A1562" s="43" t="s">
        <v>611</v>
      </c>
      <c r="B1562" s="44">
        <v>1317</v>
      </c>
    </row>
    <row r="1563" spans="1:2" x14ac:dyDescent="0.2">
      <c r="A1563" s="118" t="s">
        <v>227</v>
      </c>
      <c r="B1563" s="44"/>
    </row>
    <row r="1564" spans="1:2" x14ac:dyDescent="0.2">
      <c r="A1564" s="43" t="s">
        <v>612</v>
      </c>
      <c r="B1564" s="44">
        <v>3392</v>
      </c>
    </row>
    <row r="1565" spans="1:2" x14ac:dyDescent="0.2">
      <c r="A1565" s="121" t="s">
        <v>611</v>
      </c>
      <c r="B1565" s="117">
        <v>3155</v>
      </c>
    </row>
    <row r="1566" spans="1:2" x14ac:dyDescent="0.2">
      <c r="A1566" s="30"/>
      <c r="B1566" s="30"/>
    </row>
    <row r="1567" spans="1:2" s="30" customFormat="1" ht="58.5" customHeight="1" x14ac:dyDescent="0.2">
      <c r="A1567" s="336" t="s">
        <v>1217</v>
      </c>
      <c r="B1567" s="336"/>
    </row>
    <row r="1568" spans="1:2" x14ac:dyDescent="0.2">
      <c r="A1568" s="8" t="s">
        <v>1052</v>
      </c>
      <c r="B1568" s="30"/>
    </row>
    <row r="1569" spans="1:2" s="30" customFormat="1" x14ac:dyDescent="0.2">
      <c r="A1569" s="8"/>
    </row>
    <row r="1570" spans="1:2" s="30" customFormat="1" x14ac:dyDescent="0.2">
      <c r="A1570" s="8"/>
    </row>
    <row r="1571" spans="1:2" s="30" customFormat="1" x14ac:dyDescent="0.2">
      <c r="A1571" s="8"/>
    </row>
    <row r="1572" spans="1:2" s="30" customFormat="1" ht="64.5" customHeight="1" x14ac:dyDescent="0.25">
      <c r="A1572" s="314" t="s">
        <v>1218</v>
      </c>
      <c r="B1572" s="314"/>
    </row>
    <row r="1573" spans="1:2" s="30" customFormat="1" x14ac:dyDescent="0.2">
      <c r="A1573" s="56"/>
      <c r="B1573" s="239">
        <v>1959</v>
      </c>
    </row>
    <row r="1574" spans="1:2" x14ac:dyDescent="0.2">
      <c r="A1574" s="209" t="s">
        <v>357</v>
      </c>
      <c r="B1574" s="80"/>
    </row>
    <row r="1575" spans="1:2" ht="14.25" x14ac:dyDescent="0.2">
      <c r="A1575" s="222" t="s">
        <v>1219</v>
      </c>
      <c r="B1575" s="30"/>
    </row>
    <row r="1576" spans="1:2" x14ac:dyDescent="0.2">
      <c r="A1576" s="100" t="s">
        <v>612</v>
      </c>
      <c r="B1576" s="71">
        <v>113</v>
      </c>
    </row>
    <row r="1577" spans="1:2" x14ac:dyDescent="0.2">
      <c r="A1577" s="100" t="s">
        <v>611</v>
      </c>
      <c r="B1577" s="71">
        <v>95</v>
      </c>
    </row>
    <row r="1578" spans="1:2" ht="14.25" x14ac:dyDescent="0.2">
      <c r="A1578" s="222" t="s">
        <v>1220</v>
      </c>
      <c r="B1578" s="71"/>
    </row>
    <row r="1579" spans="1:2" x14ac:dyDescent="0.2">
      <c r="A1579" s="100" t="s">
        <v>612</v>
      </c>
      <c r="B1579" s="71">
        <v>12404</v>
      </c>
    </row>
    <row r="1580" spans="1:2" x14ac:dyDescent="0.2">
      <c r="A1580" s="100" t="s">
        <v>611</v>
      </c>
      <c r="B1580" s="71">
        <v>11143</v>
      </c>
    </row>
    <row r="1581" spans="1:2" x14ac:dyDescent="0.2">
      <c r="A1581" s="114" t="s">
        <v>227</v>
      </c>
      <c r="B1581" s="71"/>
    </row>
    <row r="1582" spans="1:2" x14ac:dyDescent="0.2">
      <c r="A1582" s="100" t="s">
        <v>612</v>
      </c>
      <c r="B1582" s="71">
        <v>124966</v>
      </c>
    </row>
    <row r="1583" spans="1:2" x14ac:dyDescent="0.2">
      <c r="A1583" s="100" t="s">
        <v>611</v>
      </c>
      <c r="B1583" s="71">
        <v>123768</v>
      </c>
    </row>
    <row r="1584" spans="1:2" x14ac:dyDescent="0.2">
      <c r="A1584" s="210" t="s">
        <v>624</v>
      </c>
      <c r="B1584" s="71"/>
    </row>
    <row r="1585" spans="1:2" x14ac:dyDescent="0.2">
      <c r="A1585" s="114" t="s">
        <v>41</v>
      </c>
      <c r="B1585" s="71"/>
    </row>
    <row r="1586" spans="1:2" x14ac:dyDescent="0.2">
      <c r="A1586" s="100" t="s">
        <v>612</v>
      </c>
      <c r="B1586" s="71">
        <v>24</v>
      </c>
    </row>
    <row r="1587" spans="1:2" x14ac:dyDescent="0.2">
      <c r="A1587" s="100" t="s">
        <v>611</v>
      </c>
      <c r="B1587" s="71">
        <v>19</v>
      </c>
    </row>
    <row r="1588" spans="1:2" x14ac:dyDescent="0.2">
      <c r="A1588" s="263" t="s">
        <v>608</v>
      </c>
      <c r="B1588" s="71"/>
    </row>
    <row r="1589" spans="1:2" x14ac:dyDescent="0.2">
      <c r="A1589" s="100" t="s">
        <v>612</v>
      </c>
      <c r="B1589" s="71">
        <v>5290</v>
      </c>
    </row>
    <row r="1590" spans="1:2" x14ac:dyDescent="0.2">
      <c r="A1590" s="100" t="s">
        <v>611</v>
      </c>
      <c r="B1590" s="71">
        <v>4600</v>
      </c>
    </row>
    <row r="1591" spans="1:2" x14ac:dyDescent="0.2">
      <c r="A1591" s="114" t="s">
        <v>227</v>
      </c>
      <c r="B1591" s="80"/>
    </row>
    <row r="1592" spans="1:2" x14ac:dyDescent="0.2">
      <c r="A1592" s="100" t="s">
        <v>612</v>
      </c>
      <c r="B1592" s="80">
        <v>28649</v>
      </c>
    </row>
    <row r="1593" spans="1:2" x14ac:dyDescent="0.2">
      <c r="A1593" s="100" t="s">
        <v>611</v>
      </c>
      <c r="B1593" s="80">
        <v>27957</v>
      </c>
    </row>
    <row r="1594" spans="1:2" x14ac:dyDescent="0.2">
      <c r="A1594" s="210" t="s">
        <v>625</v>
      </c>
      <c r="B1594" s="64"/>
    </row>
    <row r="1595" spans="1:2" x14ac:dyDescent="0.2">
      <c r="A1595" s="114" t="s">
        <v>41</v>
      </c>
      <c r="B1595" s="64"/>
    </row>
    <row r="1596" spans="1:2" x14ac:dyDescent="0.2">
      <c r="A1596" s="100" t="s">
        <v>612</v>
      </c>
      <c r="B1596" s="80">
        <v>5</v>
      </c>
    </row>
    <row r="1597" spans="1:2" x14ac:dyDescent="0.2">
      <c r="A1597" s="100" t="s">
        <v>611</v>
      </c>
      <c r="B1597" s="80">
        <v>4</v>
      </c>
    </row>
    <row r="1598" spans="1:2" x14ac:dyDescent="0.2">
      <c r="A1598" s="114" t="s">
        <v>608</v>
      </c>
      <c r="B1598" s="80"/>
    </row>
    <row r="1599" spans="1:2" x14ac:dyDescent="0.2">
      <c r="A1599" s="100" t="s">
        <v>612</v>
      </c>
      <c r="B1599" s="80">
        <v>2263</v>
      </c>
    </row>
    <row r="1600" spans="1:2" x14ac:dyDescent="0.2">
      <c r="A1600" s="100" t="s">
        <v>611</v>
      </c>
      <c r="B1600" s="80">
        <v>2237</v>
      </c>
    </row>
    <row r="1601" spans="1:2" x14ac:dyDescent="0.2">
      <c r="A1601" s="114" t="s">
        <v>227</v>
      </c>
      <c r="B1601" s="80"/>
    </row>
    <row r="1602" spans="1:2" x14ac:dyDescent="0.2">
      <c r="A1602" s="100" t="s">
        <v>612</v>
      </c>
      <c r="B1602" s="80">
        <v>24348</v>
      </c>
    </row>
    <row r="1603" spans="1:2" x14ac:dyDescent="0.2">
      <c r="A1603" s="100" t="s">
        <v>611</v>
      </c>
      <c r="B1603" s="80">
        <v>24324</v>
      </c>
    </row>
    <row r="1604" spans="1:2" x14ac:dyDescent="0.2">
      <c r="A1604" s="210" t="s">
        <v>626</v>
      </c>
      <c r="B1604" s="80"/>
    </row>
    <row r="1605" spans="1:2" x14ac:dyDescent="0.2">
      <c r="A1605" s="114" t="s">
        <v>41</v>
      </c>
      <c r="B1605" s="80"/>
    </row>
    <row r="1606" spans="1:2" x14ac:dyDescent="0.2">
      <c r="A1606" s="100" t="s">
        <v>612</v>
      </c>
      <c r="B1606" s="80">
        <v>9</v>
      </c>
    </row>
    <row r="1607" spans="1:2" x14ac:dyDescent="0.2">
      <c r="A1607" s="100" t="s">
        <v>611</v>
      </c>
      <c r="B1607" s="80">
        <v>5</v>
      </c>
    </row>
    <row r="1608" spans="1:2" x14ac:dyDescent="0.2">
      <c r="A1608" s="114" t="s">
        <v>608</v>
      </c>
      <c r="B1608" s="116"/>
    </row>
    <row r="1609" spans="1:2" x14ac:dyDescent="0.2">
      <c r="A1609" s="100" t="s">
        <v>612</v>
      </c>
      <c r="B1609" s="116">
        <v>173</v>
      </c>
    </row>
    <row r="1610" spans="1:2" x14ac:dyDescent="0.2">
      <c r="A1610" s="100" t="s">
        <v>611</v>
      </c>
      <c r="B1610" s="116">
        <v>144</v>
      </c>
    </row>
    <row r="1611" spans="1:2" x14ac:dyDescent="0.2">
      <c r="A1611" s="114" t="s">
        <v>227</v>
      </c>
      <c r="B1611" s="80"/>
    </row>
    <row r="1612" spans="1:2" x14ac:dyDescent="0.2">
      <c r="A1612" s="100" t="s">
        <v>612</v>
      </c>
      <c r="B1612" s="116">
        <v>9361</v>
      </c>
    </row>
    <row r="1613" spans="1:2" x14ac:dyDescent="0.2">
      <c r="A1613" s="100" t="s">
        <v>611</v>
      </c>
      <c r="B1613" s="116">
        <v>9251</v>
      </c>
    </row>
    <row r="1614" spans="1:2" x14ac:dyDescent="0.2">
      <c r="A1614" s="210" t="s">
        <v>499</v>
      </c>
      <c r="B1614" s="80"/>
    </row>
    <row r="1615" spans="1:2" x14ac:dyDescent="0.2">
      <c r="A1615" s="114" t="s">
        <v>41</v>
      </c>
      <c r="B1615" s="80"/>
    </row>
    <row r="1616" spans="1:2" x14ac:dyDescent="0.2">
      <c r="A1616" s="100" t="s">
        <v>612</v>
      </c>
      <c r="B1616" s="80">
        <v>75</v>
      </c>
    </row>
    <row r="1617" spans="1:2" x14ac:dyDescent="0.2">
      <c r="A1617" s="100" t="s">
        <v>611</v>
      </c>
      <c r="B1617" s="103">
        <v>67</v>
      </c>
    </row>
    <row r="1618" spans="1:2" x14ac:dyDescent="0.2">
      <c r="A1618" s="114" t="s">
        <v>608</v>
      </c>
      <c r="B1618" s="103"/>
    </row>
    <row r="1619" spans="1:2" x14ac:dyDescent="0.2">
      <c r="A1619" s="100" t="s">
        <v>612</v>
      </c>
      <c r="B1619" s="66">
        <v>4678</v>
      </c>
    </row>
    <row r="1620" spans="1:2" x14ac:dyDescent="0.2">
      <c r="A1620" s="100" t="s">
        <v>611</v>
      </c>
      <c r="B1620" s="66">
        <v>4162</v>
      </c>
    </row>
    <row r="1621" spans="1:2" x14ac:dyDescent="0.2">
      <c r="A1621" s="114" t="s">
        <v>227</v>
      </c>
      <c r="B1621" s="30"/>
    </row>
    <row r="1622" spans="1:2" x14ac:dyDescent="0.2">
      <c r="A1622" s="100" t="s">
        <v>612</v>
      </c>
      <c r="B1622" s="66">
        <v>62608</v>
      </c>
    </row>
    <row r="1623" spans="1:2" x14ac:dyDescent="0.2">
      <c r="A1623" s="149" t="s">
        <v>611</v>
      </c>
      <c r="B1623" s="109">
        <v>62236</v>
      </c>
    </row>
    <row r="1624" spans="1:2" x14ac:dyDescent="0.2">
      <c r="A1624" s="30"/>
      <c r="B1624" s="30"/>
    </row>
    <row r="1625" spans="1:2" s="30" customFormat="1" ht="58.5" customHeight="1" x14ac:dyDescent="0.2">
      <c r="A1625" s="336" t="s">
        <v>1221</v>
      </c>
      <c r="B1625" s="336"/>
    </row>
    <row r="1626" spans="1:2" x14ac:dyDescent="0.2">
      <c r="A1626" s="8" t="s">
        <v>1052</v>
      </c>
      <c r="B1626" s="30"/>
    </row>
    <row r="1627" spans="1:2" s="30" customFormat="1" x14ac:dyDescent="0.2">
      <c r="A1627" s="8"/>
    </row>
    <row r="1628" spans="1:2" s="30" customFormat="1" x14ac:dyDescent="0.2">
      <c r="A1628" s="8"/>
    </row>
    <row r="1629" spans="1:2" s="30" customFormat="1" x14ac:dyDescent="0.2">
      <c r="A1629" s="8"/>
    </row>
    <row r="1630" spans="1:2" s="30" customFormat="1" ht="48" customHeight="1" x14ac:dyDescent="0.25">
      <c r="A1630" s="314" t="s">
        <v>1222</v>
      </c>
      <c r="B1630" s="314"/>
    </row>
    <row r="1631" spans="1:2" s="30" customFormat="1" x14ac:dyDescent="0.2">
      <c r="A1631" s="56"/>
      <c r="B1631" s="239">
        <v>1959</v>
      </c>
    </row>
    <row r="1632" spans="1:2" x14ac:dyDescent="0.2">
      <c r="A1632" s="224" t="s">
        <v>1063</v>
      </c>
    </row>
    <row r="1633" spans="1:2" ht="14.25" x14ac:dyDescent="0.2">
      <c r="A1633" s="43" t="s">
        <v>1225</v>
      </c>
      <c r="B1633" s="30"/>
    </row>
    <row r="1634" spans="1:2" x14ac:dyDescent="0.2">
      <c r="A1634" s="100" t="s">
        <v>918</v>
      </c>
      <c r="B1634" s="66">
        <v>3198</v>
      </c>
    </row>
    <row r="1635" spans="1:2" x14ac:dyDescent="0.2">
      <c r="A1635" s="100" t="s">
        <v>919</v>
      </c>
      <c r="B1635" s="66">
        <v>880</v>
      </c>
    </row>
    <row r="1636" spans="1:2" x14ac:dyDescent="0.2">
      <c r="A1636" s="100" t="s">
        <v>920</v>
      </c>
      <c r="B1636" s="66">
        <v>82</v>
      </c>
    </row>
    <row r="1637" spans="1:2" x14ac:dyDescent="0.2">
      <c r="A1637" s="100" t="s">
        <v>921</v>
      </c>
      <c r="B1637" s="66">
        <v>5</v>
      </c>
    </row>
    <row r="1638" spans="1:2" x14ac:dyDescent="0.2">
      <c r="A1638" s="100" t="s">
        <v>922</v>
      </c>
      <c r="B1638" s="66">
        <v>10</v>
      </c>
    </row>
    <row r="1639" spans="1:2" x14ac:dyDescent="0.2">
      <c r="A1639" s="100" t="s">
        <v>923</v>
      </c>
      <c r="B1639" s="66">
        <v>1156</v>
      </c>
    </row>
    <row r="1640" spans="1:2" x14ac:dyDescent="0.2">
      <c r="A1640" s="100" t="s">
        <v>385</v>
      </c>
      <c r="B1640" s="66">
        <v>6</v>
      </c>
    </row>
    <row r="1641" spans="1:2" x14ac:dyDescent="0.2">
      <c r="A1641" s="100" t="s">
        <v>386</v>
      </c>
      <c r="B1641" s="66">
        <v>49</v>
      </c>
    </row>
    <row r="1642" spans="1:2" x14ac:dyDescent="0.2">
      <c r="A1642" s="100" t="s">
        <v>924</v>
      </c>
      <c r="B1642" s="66">
        <v>31</v>
      </c>
    </row>
    <row r="1643" spans="1:2" x14ac:dyDescent="0.2">
      <c r="A1643" s="100" t="s">
        <v>393</v>
      </c>
      <c r="B1643" s="66">
        <v>74</v>
      </c>
    </row>
    <row r="1644" spans="1:2" x14ac:dyDescent="0.2">
      <c r="A1644" s="100" t="s">
        <v>925</v>
      </c>
      <c r="B1644" s="77">
        <v>12</v>
      </c>
    </row>
    <row r="1645" spans="1:2" x14ac:dyDescent="0.2">
      <c r="A1645" s="100" t="s">
        <v>926</v>
      </c>
      <c r="B1645" s="77" t="s">
        <v>36</v>
      </c>
    </row>
    <row r="1646" spans="1:2" x14ac:dyDescent="0.2">
      <c r="A1646" s="100" t="s">
        <v>389</v>
      </c>
      <c r="B1646" s="66">
        <v>6</v>
      </c>
    </row>
    <row r="1647" spans="1:2" x14ac:dyDescent="0.2">
      <c r="A1647" s="100" t="s">
        <v>927</v>
      </c>
      <c r="B1647" s="66">
        <v>378</v>
      </c>
    </row>
    <row r="1648" spans="1:2" x14ac:dyDescent="0.2">
      <c r="A1648" s="100" t="s">
        <v>928</v>
      </c>
      <c r="B1648" s="66">
        <v>2038</v>
      </c>
    </row>
    <row r="1649" spans="1:2" x14ac:dyDescent="0.2">
      <c r="A1649" s="100" t="s">
        <v>929</v>
      </c>
      <c r="B1649" s="66">
        <v>2915</v>
      </c>
    </row>
    <row r="1650" spans="1:2" x14ac:dyDescent="0.2">
      <c r="A1650" s="100" t="s">
        <v>930</v>
      </c>
      <c r="B1650" s="66">
        <v>4385</v>
      </c>
    </row>
    <row r="1651" spans="1:2" x14ac:dyDescent="0.2">
      <c r="A1651" s="100" t="s">
        <v>931</v>
      </c>
      <c r="B1651" s="66">
        <v>280</v>
      </c>
    </row>
    <row r="1652" spans="1:2" x14ac:dyDescent="0.2">
      <c r="A1652" s="100" t="s">
        <v>932</v>
      </c>
      <c r="B1652" s="66">
        <v>385</v>
      </c>
    </row>
    <row r="1653" spans="1:2" x14ac:dyDescent="0.2">
      <c r="A1653" s="84" t="s">
        <v>933</v>
      </c>
      <c r="B1653" s="66">
        <v>210</v>
      </c>
    </row>
    <row r="1654" spans="1:2" x14ac:dyDescent="0.2">
      <c r="A1654" s="84" t="s">
        <v>934</v>
      </c>
      <c r="B1654" s="66">
        <v>79</v>
      </c>
    </row>
    <row r="1655" spans="1:2" x14ac:dyDescent="0.2">
      <c r="A1655" s="84" t="s">
        <v>935</v>
      </c>
      <c r="B1655" s="66">
        <v>188</v>
      </c>
    </row>
    <row r="1656" spans="1:2" x14ac:dyDescent="0.2">
      <c r="A1656" s="84" t="s">
        <v>936</v>
      </c>
      <c r="B1656" s="66">
        <v>164</v>
      </c>
    </row>
    <row r="1657" spans="1:2" x14ac:dyDescent="0.2">
      <c r="A1657" s="84" t="s">
        <v>937</v>
      </c>
      <c r="B1657" s="66">
        <v>267</v>
      </c>
    </row>
    <row r="1658" spans="1:2" x14ac:dyDescent="0.2">
      <c r="A1658" s="84" t="s">
        <v>938</v>
      </c>
      <c r="B1658" s="66">
        <v>3326</v>
      </c>
    </row>
    <row r="1659" spans="1:2" x14ac:dyDescent="0.2">
      <c r="A1659" s="84" t="s">
        <v>939</v>
      </c>
      <c r="B1659" s="66">
        <v>1356</v>
      </c>
    </row>
    <row r="1660" spans="1:2" x14ac:dyDescent="0.2">
      <c r="A1660" s="84" t="s">
        <v>940</v>
      </c>
      <c r="B1660" s="66">
        <v>109</v>
      </c>
    </row>
    <row r="1661" spans="1:2" x14ac:dyDescent="0.2">
      <c r="A1661" s="84" t="s">
        <v>941</v>
      </c>
      <c r="B1661" s="66">
        <v>871</v>
      </c>
    </row>
    <row r="1662" spans="1:2" x14ac:dyDescent="0.2">
      <c r="A1662" s="84" t="s">
        <v>942</v>
      </c>
      <c r="B1662" s="66">
        <v>164</v>
      </c>
    </row>
    <row r="1663" spans="1:2" x14ac:dyDescent="0.2">
      <c r="A1663" s="84" t="s">
        <v>943</v>
      </c>
      <c r="B1663" s="66">
        <v>129</v>
      </c>
    </row>
    <row r="1664" spans="1:2" x14ac:dyDescent="0.2">
      <c r="A1664" s="84" t="s">
        <v>944</v>
      </c>
      <c r="B1664" s="29">
        <v>1312</v>
      </c>
    </row>
    <row r="1665" spans="1:2" x14ac:dyDescent="0.2">
      <c r="A1665" s="84" t="s">
        <v>945</v>
      </c>
      <c r="B1665" s="66">
        <v>22</v>
      </c>
    </row>
    <row r="1666" spans="1:2" x14ac:dyDescent="0.2">
      <c r="A1666" s="84" t="s">
        <v>946</v>
      </c>
      <c r="B1666" s="66">
        <v>2291</v>
      </c>
    </row>
    <row r="1667" spans="1:2" x14ac:dyDescent="0.2">
      <c r="A1667" s="84" t="s">
        <v>947</v>
      </c>
      <c r="B1667" s="66">
        <v>367</v>
      </c>
    </row>
    <row r="1668" spans="1:2" x14ac:dyDescent="0.2">
      <c r="A1668" s="84" t="s">
        <v>948</v>
      </c>
      <c r="B1668" s="29">
        <v>335</v>
      </c>
    </row>
    <row r="1669" spans="1:2" x14ac:dyDescent="0.2">
      <c r="A1669" s="84" t="s">
        <v>949</v>
      </c>
      <c r="B1669" s="66">
        <v>446</v>
      </c>
    </row>
    <row r="1670" spans="1:2" x14ac:dyDescent="0.2">
      <c r="A1670" s="84" t="s">
        <v>950</v>
      </c>
      <c r="B1670" s="66">
        <v>14</v>
      </c>
    </row>
    <row r="1671" spans="1:2" x14ac:dyDescent="0.2">
      <c r="A1671" s="84" t="s">
        <v>951</v>
      </c>
      <c r="B1671" s="66">
        <v>1410</v>
      </c>
    </row>
    <row r="1672" spans="1:2" x14ac:dyDescent="0.2">
      <c r="A1672" s="84" t="s">
        <v>952</v>
      </c>
      <c r="B1672" s="66">
        <v>2752</v>
      </c>
    </row>
    <row r="1673" spans="1:2" x14ac:dyDescent="0.2">
      <c r="A1673" s="84" t="s">
        <v>953</v>
      </c>
      <c r="B1673" s="66">
        <v>8433</v>
      </c>
    </row>
    <row r="1674" spans="1:2" x14ac:dyDescent="0.2">
      <c r="A1674" s="84" t="s">
        <v>954</v>
      </c>
      <c r="B1674" s="66">
        <v>5453</v>
      </c>
    </row>
    <row r="1675" spans="1:2" x14ac:dyDescent="0.2">
      <c r="A1675" s="84" t="s">
        <v>955</v>
      </c>
      <c r="B1675" s="66">
        <v>314</v>
      </c>
    </row>
    <row r="1676" spans="1:2" x14ac:dyDescent="0.2">
      <c r="A1676" s="84" t="s">
        <v>956</v>
      </c>
      <c r="B1676" s="66">
        <v>1216</v>
      </c>
    </row>
    <row r="1677" spans="1:2" x14ac:dyDescent="0.2">
      <c r="A1677" s="84" t="s">
        <v>957</v>
      </c>
      <c r="B1677" s="66">
        <v>2244</v>
      </c>
    </row>
    <row r="1678" spans="1:2" x14ac:dyDescent="0.2">
      <c r="A1678" s="84" t="s">
        <v>958</v>
      </c>
      <c r="B1678" s="29">
        <v>397</v>
      </c>
    </row>
    <row r="1679" spans="1:2" x14ac:dyDescent="0.2">
      <c r="A1679" s="84" t="s">
        <v>959</v>
      </c>
      <c r="B1679" s="66">
        <v>1606</v>
      </c>
    </row>
    <row r="1680" spans="1:2" x14ac:dyDescent="0.2">
      <c r="A1680" s="84" t="s">
        <v>960</v>
      </c>
      <c r="B1680" s="66">
        <v>5856</v>
      </c>
    </row>
    <row r="1681" spans="1:2" x14ac:dyDescent="0.2">
      <c r="A1681" s="84" t="s">
        <v>961</v>
      </c>
      <c r="B1681" s="66">
        <v>29099</v>
      </c>
    </row>
    <row r="1682" spans="1:2" x14ac:dyDescent="0.2">
      <c r="A1682" s="84" t="s">
        <v>962</v>
      </c>
      <c r="B1682" s="66">
        <v>6673</v>
      </c>
    </row>
    <row r="1683" spans="1:2" x14ac:dyDescent="0.2">
      <c r="A1683" s="84" t="s">
        <v>963</v>
      </c>
      <c r="B1683" s="66">
        <v>826</v>
      </c>
    </row>
    <row r="1684" spans="1:2" x14ac:dyDescent="0.2">
      <c r="A1684" s="84" t="s">
        <v>964</v>
      </c>
      <c r="B1684" s="66">
        <v>1749</v>
      </c>
    </row>
    <row r="1685" spans="1:2" x14ac:dyDescent="0.2">
      <c r="A1685" s="84" t="s">
        <v>1047</v>
      </c>
      <c r="B1685" s="66">
        <v>807</v>
      </c>
    </row>
    <row r="1686" spans="1:2" x14ac:dyDescent="0.2">
      <c r="A1686" s="84" t="s">
        <v>965</v>
      </c>
      <c r="B1686" s="66">
        <v>2147</v>
      </c>
    </row>
    <row r="1687" spans="1:2" x14ac:dyDescent="0.2">
      <c r="A1687" s="84" t="s">
        <v>966</v>
      </c>
      <c r="B1687" s="66">
        <v>1557</v>
      </c>
    </row>
    <row r="1688" spans="1:2" x14ac:dyDescent="0.2">
      <c r="A1688" s="84" t="s">
        <v>967</v>
      </c>
      <c r="B1688" s="66">
        <v>10704</v>
      </c>
    </row>
    <row r="1689" spans="1:2" x14ac:dyDescent="0.2">
      <c r="A1689" s="84" t="s">
        <v>968</v>
      </c>
      <c r="B1689" s="66">
        <v>2599</v>
      </c>
    </row>
    <row r="1690" spans="1:2" x14ac:dyDescent="0.2">
      <c r="A1690" s="84" t="s">
        <v>969</v>
      </c>
      <c r="B1690" s="66">
        <v>9041</v>
      </c>
    </row>
    <row r="1691" spans="1:2" x14ac:dyDescent="0.2">
      <c r="A1691" s="84" t="s">
        <v>970</v>
      </c>
      <c r="B1691" s="66">
        <v>354</v>
      </c>
    </row>
    <row r="1692" spans="1:2" x14ac:dyDescent="0.2">
      <c r="A1692" s="84" t="s">
        <v>971</v>
      </c>
      <c r="B1692" s="66">
        <v>122780</v>
      </c>
    </row>
    <row r="1693" spans="1:2" x14ac:dyDescent="0.2">
      <c r="A1693" s="222" t="s">
        <v>972</v>
      </c>
      <c r="B1693" s="66"/>
    </row>
    <row r="1694" spans="1:2" x14ac:dyDescent="0.2">
      <c r="A1694" s="223" t="s">
        <v>973</v>
      </c>
      <c r="B1694" s="66">
        <v>764</v>
      </c>
    </row>
    <row r="1695" spans="1:2" x14ac:dyDescent="0.2">
      <c r="A1695" s="223" t="s">
        <v>974</v>
      </c>
      <c r="B1695" s="66">
        <v>1422</v>
      </c>
    </row>
    <row r="1696" spans="1:2" x14ac:dyDescent="0.2">
      <c r="A1696" s="140" t="s">
        <v>975</v>
      </c>
      <c r="B1696" s="109">
        <f>SUM(B1692:B1695)</f>
        <v>124966</v>
      </c>
    </row>
    <row r="1697" spans="1:2" s="30" customFormat="1" x14ac:dyDescent="0.2">
      <c r="A1697" s="208"/>
      <c r="B1697" s="80"/>
    </row>
    <row r="1698" spans="1:2" s="30" customFormat="1" x14ac:dyDescent="0.2">
      <c r="A1698" s="69" t="s">
        <v>1223</v>
      </c>
      <c r="B1698" s="80"/>
    </row>
    <row r="1699" spans="1:2" s="30" customFormat="1" x14ac:dyDescent="0.2">
      <c r="A1699" s="240" t="s">
        <v>1052</v>
      </c>
      <c r="B1699" s="80"/>
    </row>
    <row r="1700" spans="1:2" s="30" customFormat="1" x14ac:dyDescent="0.2">
      <c r="A1700" s="240"/>
      <c r="B1700" s="80"/>
    </row>
    <row r="1701" spans="1:2" s="30" customFormat="1" x14ac:dyDescent="0.2">
      <c r="A1701" s="240"/>
      <c r="B1701" s="80"/>
    </row>
    <row r="1702" spans="1:2" s="30" customFormat="1" x14ac:dyDescent="0.2">
      <c r="A1702" s="240"/>
      <c r="B1702" s="80"/>
    </row>
    <row r="1703" spans="1:2" ht="52.5" customHeight="1" x14ac:dyDescent="0.25">
      <c r="A1703" s="314" t="s">
        <v>1224</v>
      </c>
      <c r="B1703" s="314"/>
    </row>
    <row r="1704" spans="1:2" x14ac:dyDescent="0.2">
      <c r="A1704" s="34"/>
      <c r="B1704" s="233">
        <v>1959</v>
      </c>
    </row>
    <row r="1705" spans="1:2" s="30" customFormat="1" x14ac:dyDescent="0.2">
      <c r="A1705" s="292" t="s">
        <v>1064</v>
      </c>
      <c r="B1705" s="25"/>
    </row>
    <row r="1706" spans="1:2" ht="14.25" x14ac:dyDescent="0.2">
      <c r="A1706" s="43" t="s">
        <v>1225</v>
      </c>
      <c r="B1706" s="30"/>
    </row>
    <row r="1707" spans="1:2" x14ac:dyDescent="0.2">
      <c r="A1707" s="100" t="s">
        <v>918</v>
      </c>
      <c r="B1707" s="66">
        <v>2394</v>
      </c>
    </row>
    <row r="1708" spans="1:2" x14ac:dyDescent="0.2">
      <c r="A1708" s="100" t="s">
        <v>919</v>
      </c>
      <c r="B1708" s="66">
        <v>879</v>
      </c>
    </row>
    <row r="1709" spans="1:2" x14ac:dyDescent="0.2">
      <c r="A1709" s="100" t="s">
        <v>920</v>
      </c>
      <c r="B1709" s="66">
        <v>82</v>
      </c>
    </row>
    <row r="1710" spans="1:2" x14ac:dyDescent="0.2">
      <c r="A1710" s="100" t="s">
        <v>921</v>
      </c>
      <c r="B1710" s="66">
        <v>5</v>
      </c>
    </row>
    <row r="1711" spans="1:2" x14ac:dyDescent="0.2">
      <c r="A1711" s="100" t="s">
        <v>922</v>
      </c>
      <c r="B1711" s="66">
        <v>10</v>
      </c>
    </row>
    <row r="1712" spans="1:2" x14ac:dyDescent="0.2">
      <c r="A1712" s="100" t="s">
        <v>923</v>
      </c>
      <c r="B1712" s="66">
        <v>1156</v>
      </c>
    </row>
    <row r="1713" spans="1:2" x14ac:dyDescent="0.2">
      <c r="A1713" s="100" t="s">
        <v>385</v>
      </c>
      <c r="B1713" s="66">
        <v>6</v>
      </c>
    </row>
    <row r="1714" spans="1:2" x14ac:dyDescent="0.2">
      <c r="A1714" s="100" t="s">
        <v>386</v>
      </c>
      <c r="B1714" s="66">
        <v>49</v>
      </c>
    </row>
    <row r="1715" spans="1:2" x14ac:dyDescent="0.2">
      <c r="A1715" s="100" t="s">
        <v>924</v>
      </c>
      <c r="B1715" s="66">
        <v>31</v>
      </c>
    </row>
    <row r="1716" spans="1:2" x14ac:dyDescent="0.2">
      <c r="A1716" s="100" t="s">
        <v>393</v>
      </c>
      <c r="B1716" s="66">
        <v>74</v>
      </c>
    </row>
    <row r="1717" spans="1:2" x14ac:dyDescent="0.2">
      <c r="A1717" s="100" t="s">
        <v>925</v>
      </c>
      <c r="B1717" s="77">
        <v>12</v>
      </c>
    </row>
    <row r="1718" spans="1:2" x14ac:dyDescent="0.2">
      <c r="A1718" s="100" t="s">
        <v>926</v>
      </c>
      <c r="B1718" s="77" t="s">
        <v>36</v>
      </c>
    </row>
    <row r="1719" spans="1:2" x14ac:dyDescent="0.2">
      <c r="A1719" s="100" t="s">
        <v>389</v>
      </c>
      <c r="B1719" s="66">
        <v>5</v>
      </c>
    </row>
    <row r="1720" spans="1:2" x14ac:dyDescent="0.2">
      <c r="A1720" s="100" t="s">
        <v>927</v>
      </c>
      <c r="B1720" s="66">
        <v>378</v>
      </c>
    </row>
    <row r="1721" spans="1:2" x14ac:dyDescent="0.2">
      <c r="A1721" s="100" t="s">
        <v>928</v>
      </c>
      <c r="B1721" s="66">
        <v>2038</v>
      </c>
    </row>
    <row r="1722" spans="1:2" x14ac:dyDescent="0.2">
      <c r="A1722" s="100" t="s">
        <v>929</v>
      </c>
      <c r="B1722" s="66">
        <v>2912</v>
      </c>
    </row>
    <row r="1723" spans="1:2" x14ac:dyDescent="0.2">
      <c r="A1723" s="100" t="s">
        <v>930</v>
      </c>
      <c r="B1723" s="66">
        <v>4383</v>
      </c>
    </row>
    <row r="1724" spans="1:2" x14ac:dyDescent="0.2">
      <c r="A1724" s="100" t="s">
        <v>931</v>
      </c>
      <c r="B1724" s="66">
        <v>280</v>
      </c>
    </row>
    <row r="1725" spans="1:2" x14ac:dyDescent="0.2">
      <c r="A1725" s="100" t="s">
        <v>932</v>
      </c>
      <c r="B1725" s="66">
        <v>385</v>
      </c>
    </row>
    <row r="1726" spans="1:2" x14ac:dyDescent="0.2">
      <c r="A1726" s="84" t="s">
        <v>933</v>
      </c>
      <c r="B1726" s="66">
        <v>210</v>
      </c>
    </row>
    <row r="1727" spans="1:2" x14ac:dyDescent="0.2">
      <c r="A1727" s="84" t="s">
        <v>934</v>
      </c>
      <c r="B1727" s="66">
        <v>79</v>
      </c>
    </row>
    <row r="1728" spans="1:2" x14ac:dyDescent="0.2">
      <c r="A1728" s="84" t="s">
        <v>935</v>
      </c>
      <c r="B1728" s="66">
        <v>186</v>
      </c>
    </row>
    <row r="1729" spans="1:2" x14ac:dyDescent="0.2">
      <c r="A1729" s="84" t="s">
        <v>936</v>
      </c>
      <c r="B1729" s="66">
        <v>164</v>
      </c>
    </row>
    <row r="1730" spans="1:2" x14ac:dyDescent="0.2">
      <c r="A1730" s="84" t="s">
        <v>937</v>
      </c>
      <c r="B1730" s="66">
        <v>264</v>
      </c>
    </row>
    <row r="1731" spans="1:2" x14ac:dyDescent="0.2">
      <c r="A1731" s="84" t="s">
        <v>938</v>
      </c>
      <c r="B1731" s="66">
        <v>3323</v>
      </c>
    </row>
    <row r="1732" spans="1:2" x14ac:dyDescent="0.2">
      <c r="A1732" s="84" t="s">
        <v>939</v>
      </c>
      <c r="B1732" s="66">
        <v>1352</v>
      </c>
    </row>
    <row r="1733" spans="1:2" x14ac:dyDescent="0.2">
      <c r="A1733" s="84" t="s">
        <v>940</v>
      </c>
      <c r="B1733" s="66">
        <v>109</v>
      </c>
    </row>
    <row r="1734" spans="1:2" x14ac:dyDescent="0.2">
      <c r="A1734" s="84" t="s">
        <v>941</v>
      </c>
      <c r="B1734" s="66">
        <v>868</v>
      </c>
    </row>
    <row r="1735" spans="1:2" x14ac:dyDescent="0.2">
      <c r="A1735" s="84" t="s">
        <v>942</v>
      </c>
      <c r="B1735" s="66">
        <v>161</v>
      </c>
    </row>
    <row r="1736" spans="1:2" x14ac:dyDescent="0.2">
      <c r="A1736" s="84" t="s">
        <v>943</v>
      </c>
      <c r="B1736" s="66">
        <v>128</v>
      </c>
    </row>
    <row r="1737" spans="1:2" x14ac:dyDescent="0.2">
      <c r="A1737" s="84" t="s">
        <v>944</v>
      </c>
      <c r="B1737" s="29">
        <v>1310</v>
      </c>
    </row>
    <row r="1738" spans="1:2" x14ac:dyDescent="0.2">
      <c r="A1738" s="84" t="s">
        <v>945</v>
      </c>
      <c r="B1738" s="66">
        <v>19</v>
      </c>
    </row>
    <row r="1739" spans="1:2" x14ac:dyDescent="0.2">
      <c r="A1739" s="84" t="s">
        <v>946</v>
      </c>
      <c r="B1739" s="66">
        <v>2285</v>
      </c>
    </row>
    <row r="1740" spans="1:2" x14ac:dyDescent="0.2">
      <c r="A1740" s="84" t="s">
        <v>947</v>
      </c>
      <c r="B1740" s="66">
        <v>275</v>
      </c>
    </row>
    <row r="1741" spans="1:2" x14ac:dyDescent="0.2">
      <c r="A1741" s="84" t="s">
        <v>948</v>
      </c>
      <c r="B1741" s="29">
        <v>331</v>
      </c>
    </row>
    <row r="1742" spans="1:2" x14ac:dyDescent="0.2">
      <c r="A1742" s="84" t="s">
        <v>949</v>
      </c>
      <c r="B1742" s="66">
        <v>428</v>
      </c>
    </row>
    <row r="1743" spans="1:2" x14ac:dyDescent="0.2">
      <c r="A1743" s="84" t="s">
        <v>950</v>
      </c>
      <c r="B1743" s="66">
        <v>14</v>
      </c>
    </row>
    <row r="1744" spans="1:2" x14ac:dyDescent="0.2">
      <c r="A1744" s="84" t="s">
        <v>951</v>
      </c>
      <c r="B1744" s="66">
        <v>1402</v>
      </c>
    </row>
    <row r="1745" spans="1:2" x14ac:dyDescent="0.2">
      <c r="A1745" s="84" t="s">
        <v>952</v>
      </c>
      <c r="B1745" s="66">
        <v>2735</v>
      </c>
    </row>
    <row r="1746" spans="1:2" x14ac:dyDescent="0.2">
      <c r="A1746" s="84" t="s">
        <v>953</v>
      </c>
      <c r="B1746" s="66">
        <v>8433</v>
      </c>
    </row>
    <row r="1747" spans="1:2" x14ac:dyDescent="0.2">
      <c r="A1747" s="84" t="s">
        <v>954</v>
      </c>
      <c r="B1747" s="66">
        <v>5451</v>
      </c>
    </row>
    <row r="1748" spans="1:2" x14ac:dyDescent="0.2">
      <c r="A1748" s="84" t="s">
        <v>955</v>
      </c>
      <c r="B1748" s="66">
        <v>309</v>
      </c>
    </row>
    <row r="1749" spans="1:2" x14ac:dyDescent="0.2">
      <c r="A1749" s="84" t="s">
        <v>956</v>
      </c>
      <c r="B1749" s="66">
        <v>1214</v>
      </c>
    </row>
    <row r="1750" spans="1:2" x14ac:dyDescent="0.2">
      <c r="A1750" s="84" t="s">
        <v>957</v>
      </c>
      <c r="B1750" s="66">
        <v>2240</v>
      </c>
    </row>
    <row r="1751" spans="1:2" x14ac:dyDescent="0.2">
      <c r="A1751" s="84" t="s">
        <v>958</v>
      </c>
      <c r="B1751" s="29">
        <v>396</v>
      </c>
    </row>
    <row r="1752" spans="1:2" x14ac:dyDescent="0.2">
      <c r="A1752" s="84" t="s">
        <v>959</v>
      </c>
      <c r="B1752" s="66">
        <v>1604</v>
      </c>
    </row>
    <row r="1753" spans="1:2" x14ac:dyDescent="0.2">
      <c r="A1753" s="84" t="s">
        <v>960</v>
      </c>
      <c r="B1753" s="66">
        <v>5844</v>
      </c>
    </row>
    <row r="1754" spans="1:2" x14ac:dyDescent="0.2">
      <c r="A1754" s="84" t="s">
        <v>961</v>
      </c>
      <c r="B1754" s="66">
        <v>29010</v>
      </c>
    </row>
    <row r="1755" spans="1:2" x14ac:dyDescent="0.2">
      <c r="A1755" s="84" t="s">
        <v>962</v>
      </c>
      <c r="B1755" s="66">
        <v>6661</v>
      </c>
    </row>
    <row r="1756" spans="1:2" x14ac:dyDescent="0.2">
      <c r="A1756" s="84" t="s">
        <v>963</v>
      </c>
      <c r="B1756" s="66">
        <v>822</v>
      </c>
    </row>
    <row r="1757" spans="1:2" x14ac:dyDescent="0.2">
      <c r="A1757" s="84" t="s">
        <v>964</v>
      </c>
      <c r="B1757" s="66">
        <v>1747</v>
      </c>
    </row>
    <row r="1758" spans="1:2" x14ac:dyDescent="0.2">
      <c r="A1758" s="84" t="s">
        <v>1047</v>
      </c>
      <c r="B1758" s="66">
        <v>793</v>
      </c>
    </row>
    <row r="1759" spans="1:2" x14ac:dyDescent="0.2">
      <c r="A1759" s="84" t="s">
        <v>965</v>
      </c>
      <c r="B1759" s="66">
        <v>2147</v>
      </c>
    </row>
    <row r="1760" spans="1:2" x14ac:dyDescent="0.2">
      <c r="A1760" s="84" t="s">
        <v>966</v>
      </c>
      <c r="B1760" s="66">
        <v>1557</v>
      </c>
    </row>
    <row r="1761" spans="1:2" x14ac:dyDescent="0.2">
      <c r="A1761" s="84" t="s">
        <v>967</v>
      </c>
      <c r="B1761" s="66">
        <v>10662</v>
      </c>
    </row>
    <row r="1762" spans="1:2" x14ac:dyDescent="0.2">
      <c r="A1762" s="84" t="s">
        <v>968</v>
      </c>
      <c r="B1762" s="66">
        <v>2597</v>
      </c>
    </row>
    <row r="1763" spans="1:2" x14ac:dyDescent="0.2">
      <c r="A1763" s="84" t="s">
        <v>969</v>
      </c>
      <c r="B1763" s="66">
        <v>9020</v>
      </c>
    </row>
    <row r="1764" spans="1:2" x14ac:dyDescent="0.2">
      <c r="A1764" s="84" t="s">
        <v>970</v>
      </c>
      <c r="B1764" s="66">
        <v>354</v>
      </c>
    </row>
    <row r="1765" spans="1:2" x14ac:dyDescent="0.2">
      <c r="A1765" s="84" t="s">
        <v>971</v>
      </c>
      <c r="B1765" s="66">
        <f>SUM(B1707:B1764)</f>
        <v>121583</v>
      </c>
    </row>
    <row r="1766" spans="1:2" x14ac:dyDescent="0.2">
      <c r="A1766" s="222" t="s">
        <v>972</v>
      </c>
      <c r="B1766" s="66"/>
    </row>
    <row r="1767" spans="1:2" x14ac:dyDescent="0.2">
      <c r="A1767" s="223" t="s">
        <v>973</v>
      </c>
      <c r="B1767" s="66">
        <v>763</v>
      </c>
    </row>
    <row r="1768" spans="1:2" x14ac:dyDescent="0.2">
      <c r="A1768" s="223" t="s">
        <v>974</v>
      </c>
      <c r="B1768" s="66">
        <v>1422</v>
      </c>
    </row>
    <row r="1769" spans="1:2" x14ac:dyDescent="0.2">
      <c r="A1769" s="140" t="s">
        <v>975</v>
      </c>
      <c r="B1769" s="109">
        <f>SUM(B1765:B1768)</f>
        <v>123768</v>
      </c>
    </row>
    <row r="1770" spans="1:2" x14ac:dyDescent="0.2">
      <c r="A1770" s="30"/>
      <c r="B1770" s="30"/>
    </row>
    <row r="1771" spans="1:2" s="30" customFormat="1" x14ac:dyDescent="0.2">
      <c r="A1771" s="69" t="s">
        <v>1223</v>
      </c>
    </row>
    <row r="1772" spans="1:2" x14ac:dyDescent="0.2">
      <c r="A1772" s="8" t="s">
        <v>1052</v>
      </c>
      <c r="B1772" s="30"/>
    </row>
    <row r="1773" spans="1:2" s="30" customFormat="1" x14ac:dyDescent="0.2">
      <c r="A1773" s="8"/>
    </row>
    <row r="1774" spans="1:2" s="30" customFormat="1" x14ac:dyDescent="0.2">
      <c r="A1774" s="8"/>
    </row>
    <row r="1775" spans="1:2" s="30" customFormat="1" ht="15.75" customHeight="1" x14ac:dyDescent="0.2"/>
    <row r="1776" spans="1:2" ht="66" customHeight="1" x14ac:dyDescent="0.25">
      <c r="A1776" s="314" t="s">
        <v>1226</v>
      </c>
      <c r="B1776" s="314"/>
    </row>
    <row r="1777" spans="1:2" x14ac:dyDescent="0.2">
      <c r="A1777" s="56"/>
      <c r="B1777" s="239">
        <v>1959</v>
      </c>
    </row>
    <row r="1778" spans="1:2" x14ac:dyDescent="0.2">
      <c r="A1778" s="30" t="s">
        <v>1227</v>
      </c>
      <c r="B1778" s="30"/>
    </row>
    <row r="1779" spans="1:2" x14ac:dyDescent="0.2">
      <c r="A1779" s="84" t="s">
        <v>434</v>
      </c>
      <c r="B1779" s="66">
        <f>B1783+B1786+B1789+B1792+B1795+B1798+B1801+B1804+B1807+B1810+B1813+B1816</f>
        <v>11994</v>
      </c>
    </row>
    <row r="1780" spans="1:2" x14ac:dyDescent="0.2">
      <c r="A1780" s="84" t="s">
        <v>976</v>
      </c>
      <c r="B1780" s="66">
        <f>B1784+B1787+B1790+B1793+B1796+B1799+B1802+B1805+B1808+B1811+B1814+B1817</f>
        <v>11971</v>
      </c>
    </row>
    <row r="1781" spans="1:2" x14ac:dyDescent="0.2">
      <c r="A1781" s="30" t="s">
        <v>977</v>
      </c>
      <c r="B1781" s="66"/>
    </row>
    <row r="1782" spans="1:2" x14ac:dyDescent="0.2">
      <c r="A1782" s="82" t="s">
        <v>978</v>
      </c>
      <c r="B1782" s="66"/>
    </row>
    <row r="1783" spans="1:2" x14ac:dyDescent="0.2">
      <c r="A1783" s="84" t="s">
        <v>434</v>
      </c>
      <c r="B1783" s="77">
        <v>1908</v>
      </c>
    </row>
    <row r="1784" spans="1:2" x14ac:dyDescent="0.2">
      <c r="A1784" s="84" t="s">
        <v>976</v>
      </c>
      <c r="B1784" s="77">
        <v>1907</v>
      </c>
    </row>
    <row r="1785" spans="1:2" x14ac:dyDescent="0.2">
      <c r="A1785" s="82" t="s">
        <v>979</v>
      </c>
      <c r="B1785" s="66"/>
    </row>
    <row r="1786" spans="1:2" x14ac:dyDescent="0.2">
      <c r="A1786" s="84" t="s">
        <v>434</v>
      </c>
      <c r="B1786" s="66">
        <v>172</v>
      </c>
    </row>
    <row r="1787" spans="1:2" x14ac:dyDescent="0.2">
      <c r="A1787" s="84" t="s">
        <v>976</v>
      </c>
      <c r="B1787" s="66">
        <v>172</v>
      </c>
    </row>
    <row r="1788" spans="1:2" x14ac:dyDescent="0.2">
      <c r="A1788" s="82" t="s">
        <v>980</v>
      </c>
      <c r="B1788" s="66"/>
    </row>
    <row r="1789" spans="1:2" x14ac:dyDescent="0.2">
      <c r="A1789" s="84" t="s">
        <v>434</v>
      </c>
      <c r="B1789" s="66">
        <v>158</v>
      </c>
    </row>
    <row r="1790" spans="1:2" x14ac:dyDescent="0.2">
      <c r="A1790" s="84" t="s">
        <v>976</v>
      </c>
      <c r="B1790" s="66">
        <v>156</v>
      </c>
    </row>
    <row r="1791" spans="1:2" x14ac:dyDescent="0.2">
      <c r="A1791" s="82" t="s">
        <v>981</v>
      </c>
      <c r="B1791" s="66"/>
    </row>
    <row r="1792" spans="1:2" x14ac:dyDescent="0.2">
      <c r="A1792" s="84" t="s">
        <v>434</v>
      </c>
      <c r="B1792" s="66">
        <v>3735</v>
      </c>
    </row>
    <row r="1793" spans="1:2" x14ac:dyDescent="0.2">
      <c r="A1793" s="84" t="s">
        <v>976</v>
      </c>
      <c r="B1793" s="66">
        <v>3731</v>
      </c>
    </row>
    <row r="1794" spans="1:2" x14ac:dyDescent="0.2">
      <c r="A1794" s="82" t="s">
        <v>982</v>
      </c>
      <c r="B1794" s="66"/>
    </row>
    <row r="1795" spans="1:2" x14ac:dyDescent="0.2">
      <c r="A1795" s="84" t="s">
        <v>434</v>
      </c>
      <c r="B1795" s="66">
        <v>49</v>
      </c>
    </row>
    <row r="1796" spans="1:2" x14ac:dyDescent="0.2">
      <c r="A1796" s="84" t="s">
        <v>976</v>
      </c>
      <c r="B1796" s="66">
        <v>49</v>
      </c>
    </row>
    <row r="1797" spans="1:2" x14ac:dyDescent="0.2">
      <c r="A1797" s="82" t="s">
        <v>983</v>
      </c>
      <c r="B1797" s="66"/>
    </row>
    <row r="1798" spans="1:2" x14ac:dyDescent="0.2">
      <c r="A1798" s="84" t="s">
        <v>434</v>
      </c>
      <c r="B1798" s="66">
        <v>55</v>
      </c>
    </row>
    <row r="1799" spans="1:2" x14ac:dyDescent="0.2">
      <c r="A1799" s="84" t="s">
        <v>976</v>
      </c>
      <c r="B1799" s="66">
        <v>55</v>
      </c>
    </row>
    <row r="1800" spans="1:2" x14ac:dyDescent="0.2">
      <c r="A1800" s="82" t="s">
        <v>984</v>
      </c>
      <c r="B1800" s="66"/>
    </row>
    <row r="1801" spans="1:2" x14ac:dyDescent="0.2">
      <c r="A1801" s="84" t="s">
        <v>434</v>
      </c>
      <c r="B1801" s="66">
        <v>320</v>
      </c>
    </row>
    <row r="1802" spans="1:2" x14ac:dyDescent="0.2">
      <c r="A1802" s="84" t="s">
        <v>976</v>
      </c>
      <c r="B1802" s="66">
        <v>320</v>
      </c>
    </row>
    <row r="1803" spans="1:2" x14ac:dyDescent="0.2">
      <c r="A1803" s="82" t="s">
        <v>985</v>
      </c>
      <c r="B1803" s="66"/>
    </row>
    <row r="1804" spans="1:2" x14ac:dyDescent="0.2">
      <c r="A1804" s="84" t="s">
        <v>434</v>
      </c>
      <c r="B1804" s="66">
        <v>39</v>
      </c>
    </row>
    <row r="1805" spans="1:2" x14ac:dyDescent="0.2">
      <c r="A1805" s="84" t="s">
        <v>976</v>
      </c>
      <c r="B1805" s="66">
        <v>39</v>
      </c>
    </row>
    <row r="1806" spans="1:2" x14ac:dyDescent="0.2">
      <c r="A1806" s="82" t="s">
        <v>986</v>
      </c>
      <c r="B1806" s="66"/>
    </row>
    <row r="1807" spans="1:2" x14ac:dyDescent="0.2">
      <c r="A1807" s="84" t="s">
        <v>434</v>
      </c>
      <c r="B1807" s="77">
        <v>1</v>
      </c>
    </row>
    <row r="1808" spans="1:2" x14ac:dyDescent="0.2">
      <c r="A1808" s="84" t="s">
        <v>976</v>
      </c>
      <c r="B1808" s="77">
        <v>1</v>
      </c>
    </row>
    <row r="1809" spans="1:2" x14ac:dyDescent="0.2">
      <c r="A1809" s="82" t="s">
        <v>987</v>
      </c>
      <c r="B1809" s="66"/>
    </row>
    <row r="1810" spans="1:2" x14ac:dyDescent="0.2">
      <c r="A1810" s="84" t="s">
        <v>434</v>
      </c>
      <c r="B1810" s="66">
        <v>5203</v>
      </c>
    </row>
    <row r="1811" spans="1:2" x14ac:dyDescent="0.2">
      <c r="A1811" s="84" t="s">
        <v>976</v>
      </c>
      <c r="B1811" s="66">
        <v>5187</v>
      </c>
    </row>
    <row r="1812" spans="1:2" x14ac:dyDescent="0.2">
      <c r="A1812" s="82" t="s">
        <v>988</v>
      </c>
      <c r="B1812" s="66"/>
    </row>
    <row r="1813" spans="1:2" x14ac:dyDescent="0.2">
      <c r="A1813" s="84" t="s">
        <v>434</v>
      </c>
      <c r="B1813" s="66">
        <v>12</v>
      </c>
    </row>
    <row r="1814" spans="1:2" x14ac:dyDescent="0.2">
      <c r="A1814" s="84" t="s">
        <v>976</v>
      </c>
      <c r="B1814" s="66">
        <v>12</v>
      </c>
    </row>
    <row r="1815" spans="1:2" x14ac:dyDescent="0.2">
      <c r="A1815" s="82" t="s">
        <v>989</v>
      </c>
      <c r="B1815" s="66"/>
    </row>
    <row r="1816" spans="1:2" x14ac:dyDescent="0.2">
      <c r="A1816" s="84" t="s">
        <v>434</v>
      </c>
      <c r="B1816" s="66">
        <v>342</v>
      </c>
    </row>
    <row r="1817" spans="1:2" x14ac:dyDescent="0.2">
      <c r="A1817" s="84" t="s">
        <v>976</v>
      </c>
      <c r="B1817" s="66">
        <v>342</v>
      </c>
    </row>
    <row r="1818" spans="1:2" x14ac:dyDescent="0.2">
      <c r="A1818" s="82" t="s">
        <v>990</v>
      </c>
      <c r="B1818" s="66"/>
    </row>
    <row r="1819" spans="1:2" x14ac:dyDescent="0.2">
      <c r="A1819" s="84" t="s">
        <v>434</v>
      </c>
      <c r="B1819" s="77" t="s">
        <v>36</v>
      </c>
    </row>
    <row r="1820" spans="1:2" x14ac:dyDescent="0.2">
      <c r="A1820" s="140" t="s">
        <v>976</v>
      </c>
      <c r="B1820" s="294" t="s">
        <v>36</v>
      </c>
    </row>
    <row r="1821" spans="1:2" x14ac:dyDescent="0.2">
      <c r="A1821" s="84"/>
      <c r="B1821" s="66"/>
    </row>
    <row r="1822" spans="1:2" s="30" customFormat="1" x14ac:dyDescent="0.2">
      <c r="A1822" s="240" t="s">
        <v>1052</v>
      </c>
      <c r="B1822" s="66"/>
    </row>
    <row r="1823" spans="1:2" s="30" customFormat="1" x14ac:dyDescent="0.2">
      <c r="A1823" s="240"/>
      <c r="B1823" s="66"/>
    </row>
    <row r="1824" spans="1:2" s="30" customFormat="1" x14ac:dyDescent="0.2">
      <c r="A1824" s="240"/>
      <c r="B1824" s="66"/>
    </row>
    <row r="1825" spans="1:2" s="30" customFormat="1" x14ac:dyDescent="0.2">
      <c r="A1825" s="240"/>
      <c r="B1825" s="66"/>
    </row>
    <row r="1826" spans="1:2" s="30" customFormat="1" ht="69" customHeight="1" x14ac:dyDescent="0.25">
      <c r="A1826" s="314" t="s">
        <v>1226</v>
      </c>
      <c r="B1826" s="314"/>
    </row>
    <row r="1827" spans="1:2" s="30" customFormat="1" x14ac:dyDescent="0.2">
      <c r="A1827" s="34"/>
      <c r="B1827" s="233">
        <v>1959</v>
      </c>
    </row>
    <row r="1828" spans="1:2" s="30" customFormat="1" x14ac:dyDescent="0.2">
      <c r="A1828" s="30" t="s">
        <v>1227</v>
      </c>
      <c r="B1828" s="66"/>
    </row>
    <row r="1829" spans="1:2" x14ac:dyDescent="0.2">
      <c r="A1829" s="84" t="s">
        <v>434</v>
      </c>
      <c r="B1829" s="66">
        <f>B1833+B1836+B1839+B1842+B1845+B1848+B1851+B1854+B1857+B1860+B1863+B1866+B1869</f>
        <v>11994</v>
      </c>
    </row>
    <row r="1830" spans="1:2" x14ac:dyDescent="0.2">
      <c r="A1830" s="84" t="s">
        <v>976</v>
      </c>
      <c r="B1830" s="66">
        <f>B1834+B1837+B1840+B1843+B1846+B1849+B1852+B1855+B1858+B1861+B1864+B1867+B1870</f>
        <v>11971</v>
      </c>
    </row>
    <row r="1831" spans="1:2" x14ac:dyDescent="0.2">
      <c r="A1831" s="30" t="s">
        <v>991</v>
      </c>
      <c r="B1831" s="66"/>
    </row>
    <row r="1832" spans="1:2" x14ac:dyDescent="0.2">
      <c r="A1832" s="82" t="s">
        <v>992</v>
      </c>
      <c r="B1832" s="66"/>
    </row>
    <row r="1833" spans="1:2" x14ac:dyDescent="0.2">
      <c r="A1833" s="84" t="s">
        <v>434</v>
      </c>
      <c r="B1833" s="66">
        <v>180</v>
      </c>
    </row>
    <row r="1834" spans="1:2" x14ac:dyDescent="0.2">
      <c r="A1834" s="84" t="s">
        <v>976</v>
      </c>
      <c r="B1834" s="66">
        <v>180</v>
      </c>
    </row>
    <row r="1835" spans="1:2" x14ac:dyDescent="0.2">
      <c r="A1835" s="82" t="s">
        <v>993</v>
      </c>
      <c r="B1835" s="66"/>
    </row>
    <row r="1836" spans="1:2" x14ac:dyDescent="0.2">
      <c r="A1836" s="84" t="s">
        <v>434</v>
      </c>
      <c r="B1836" s="77">
        <v>251</v>
      </c>
    </row>
    <row r="1837" spans="1:2" x14ac:dyDescent="0.2">
      <c r="A1837" s="84" t="s">
        <v>976</v>
      </c>
      <c r="B1837" s="77">
        <v>251</v>
      </c>
    </row>
    <row r="1838" spans="1:2" x14ac:dyDescent="0.2">
      <c r="A1838" s="82" t="s">
        <v>994</v>
      </c>
      <c r="B1838" s="66"/>
    </row>
    <row r="1839" spans="1:2" x14ac:dyDescent="0.2">
      <c r="A1839" s="84" t="s">
        <v>434</v>
      </c>
      <c r="B1839" s="77">
        <v>3894</v>
      </c>
    </row>
    <row r="1840" spans="1:2" x14ac:dyDescent="0.2">
      <c r="A1840" s="84" t="s">
        <v>976</v>
      </c>
      <c r="B1840" s="77">
        <v>3890</v>
      </c>
    </row>
    <row r="1841" spans="1:2" x14ac:dyDescent="0.2">
      <c r="A1841" s="82" t="s">
        <v>995</v>
      </c>
      <c r="B1841" s="66"/>
    </row>
    <row r="1842" spans="1:2" x14ac:dyDescent="0.2">
      <c r="A1842" s="84" t="s">
        <v>434</v>
      </c>
      <c r="B1842" s="66">
        <v>370</v>
      </c>
    </row>
    <row r="1843" spans="1:2" x14ac:dyDescent="0.2">
      <c r="A1843" s="84" t="s">
        <v>976</v>
      </c>
      <c r="B1843" s="66">
        <v>368</v>
      </c>
    </row>
    <row r="1844" spans="1:2" x14ac:dyDescent="0.2">
      <c r="A1844" s="82" t="s">
        <v>996</v>
      </c>
      <c r="B1844" s="66"/>
    </row>
    <row r="1845" spans="1:2" x14ac:dyDescent="0.2">
      <c r="A1845" s="84" t="s">
        <v>434</v>
      </c>
      <c r="B1845" s="66">
        <v>238</v>
      </c>
    </row>
    <row r="1846" spans="1:2" x14ac:dyDescent="0.2">
      <c r="A1846" s="84" t="s">
        <v>976</v>
      </c>
      <c r="B1846" s="66">
        <v>235</v>
      </c>
    </row>
    <row r="1847" spans="1:2" x14ac:dyDescent="0.2">
      <c r="A1847" s="82" t="s">
        <v>997</v>
      </c>
      <c r="B1847" s="66"/>
    </row>
    <row r="1848" spans="1:2" x14ac:dyDescent="0.2">
      <c r="A1848" s="84" t="s">
        <v>434</v>
      </c>
      <c r="B1848" s="66">
        <v>1225</v>
      </c>
    </row>
    <row r="1849" spans="1:2" x14ac:dyDescent="0.2">
      <c r="A1849" s="84" t="s">
        <v>976</v>
      </c>
      <c r="B1849" s="66">
        <v>1225</v>
      </c>
    </row>
    <row r="1850" spans="1:2" x14ac:dyDescent="0.2">
      <c r="A1850" s="82" t="s">
        <v>998</v>
      </c>
      <c r="B1850" s="66"/>
    </row>
    <row r="1851" spans="1:2" x14ac:dyDescent="0.2">
      <c r="A1851" s="84" t="s">
        <v>434</v>
      </c>
      <c r="B1851" s="66">
        <v>34</v>
      </c>
    </row>
    <row r="1852" spans="1:2" x14ac:dyDescent="0.2">
      <c r="A1852" s="84" t="s">
        <v>976</v>
      </c>
      <c r="B1852" s="66">
        <v>34</v>
      </c>
    </row>
    <row r="1853" spans="1:2" x14ac:dyDescent="0.2">
      <c r="A1853" s="82" t="s">
        <v>999</v>
      </c>
      <c r="B1853" s="66"/>
    </row>
    <row r="1854" spans="1:2" x14ac:dyDescent="0.2">
      <c r="A1854" s="84" t="s">
        <v>434</v>
      </c>
      <c r="B1854" s="66">
        <v>2570</v>
      </c>
    </row>
    <row r="1855" spans="1:2" x14ac:dyDescent="0.2">
      <c r="A1855" s="84" t="s">
        <v>976</v>
      </c>
      <c r="B1855" s="66">
        <v>2568</v>
      </c>
    </row>
    <row r="1856" spans="1:2" x14ac:dyDescent="0.2">
      <c r="A1856" s="82" t="s">
        <v>1000</v>
      </c>
      <c r="B1856" s="66"/>
    </row>
    <row r="1857" spans="1:2" x14ac:dyDescent="0.2">
      <c r="A1857" s="84" t="s">
        <v>434</v>
      </c>
      <c r="B1857" s="66">
        <v>1164</v>
      </c>
    </row>
    <row r="1858" spans="1:2" x14ac:dyDescent="0.2">
      <c r="A1858" s="84" t="s">
        <v>976</v>
      </c>
      <c r="B1858" s="66">
        <v>1162</v>
      </c>
    </row>
    <row r="1859" spans="1:2" x14ac:dyDescent="0.2">
      <c r="A1859" s="82" t="s">
        <v>1001</v>
      </c>
      <c r="B1859" s="66"/>
    </row>
    <row r="1860" spans="1:2" x14ac:dyDescent="0.2">
      <c r="A1860" s="84" t="s">
        <v>434</v>
      </c>
      <c r="B1860" s="66">
        <v>363</v>
      </c>
    </row>
    <row r="1861" spans="1:2" x14ac:dyDescent="0.2">
      <c r="A1861" s="84" t="s">
        <v>976</v>
      </c>
      <c r="B1861" s="66">
        <v>363</v>
      </c>
    </row>
    <row r="1862" spans="1:2" x14ac:dyDescent="0.2">
      <c r="A1862" s="82" t="s">
        <v>1002</v>
      </c>
      <c r="B1862" s="66"/>
    </row>
    <row r="1863" spans="1:2" x14ac:dyDescent="0.2">
      <c r="A1863" s="84" t="s">
        <v>434</v>
      </c>
      <c r="B1863" s="66">
        <v>440</v>
      </c>
    </row>
    <row r="1864" spans="1:2" x14ac:dyDescent="0.2">
      <c r="A1864" s="84" t="s">
        <v>976</v>
      </c>
      <c r="B1864" s="66">
        <v>440</v>
      </c>
    </row>
    <row r="1865" spans="1:2" x14ac:dyDescent="0.2">
      <c r="A1865" s="82" t="s">
        <v>1003</v>
      </c>
      <c r="B1865" s="66"/>
    </row>
    <row r="1866" spans="1:2" x14ac:dyDescent="0.2">
      <c r="A1866" s="84" t="s">
        <v>434</v>
      </c>
      <c r="B1866" s="66">
        <v>167</v>
      </c>
    </row>
    <row r="1867" spans="1:2" x14ac:dyDescent="0.2">
      <c r="A1867" s="84" t="s">
        <v>976</v>
      </c>
      <c r="B1867" s="66">
        <v>165</v>
      </c>
    </row>
    <row r="1868" spans="1:2" x14ac:dyDescent="0.2">
      <c r="A1868" s="82" t="s">
        <v>1004</v>
      </c>
      <c r="B1868" s="66"/>
    </row>
    <row r="1869" spans="1:2" x14ac:dyDescent="0.2">
      <c r="A1869" s="84" t="s">
        <v>434</v>
      </c>
      <c r="B1869" s="66">
        <v>1098</v>
      </c>
    </row>
    <row r="1870" spans="1:2" x14ac:dyDescent="0.2">
      <c r="A1870" s="140" t="s">
        <v>976</v>
      </c>
      <c r="B1870" s="109">
        <v>1090</v>
      </c>
    </row>
    <row r="1871" spans="1:2" x14ac:dyDescent="0.2">
      <c r="A1871" s="30"/>
      <c r="B1871" s="66"/>
    </row>
    <row r="1872" spans="1:2" x14ac:dyDescent="0.2">
      <c r="A1872" s="8" t="s">
        <v>1052</v>
      </c>
      <c r="B1872" s="66"/>
    </row>
    <row r="1873" spans="1:2" s="30" customFormat="1" x14ac:dyDescent="0.2">
      <c r="A1873" s="8"/>
      <c r="B1873" s="66"/>
    </row>
    <row r="1874" spans="1:2" s="30" customFormat="1" x14ac:dyDescent="0.2">
      <c r="A1874" s="8"/>
      <c r="B1874" s="66"/>
    </row>
    <row r="1875" spans="1:2" s="30" customFormat="1" x14ac:dyDescent="0.2">
      <c r="A1875" s="8"/>
      <c r="B1875" s="66"/>
    </row>
    <row r="1876" spans="1:2" s="30" customFormat="1" ht="64.5" customHeight="1" x14ac:dyDescent="0.25">
      <c r="A1876" s="314" t="s">
        <v>1228</v>
      </c>
      <c r="B1876" s="314"/>
    </row>
    <row r="1877" spans="1:2" x14ac:dyDescent="0.2">
      <c r="A1877" s="56"/>
      <c r="B1877" s="239">
        <v>1959</v>
      </c>
    </row>
    <row r="1878" spans="1:2" s="30" customFormat="1" x14ac:dyDescent="0.2">
      <c r="A1878" s="30" t="s">
        <v>628</v>
      </c>
      <c r="B1878" s="66"/>
    </row>
    <row r="1879" spans="1:2" s="30" customFormat="1" x14ac:dyDescent="0.2">
      <c r="A1879" s="84" t="s">
        <v>434</v>
      </c>
      <c r="B1879" s="66">
        <f>B1882+B1885+B1888</f>
        <v>124966</v>
      </c>
    </row>
    <row r="1880" spans="1:2" s="30" customFormat="1" x14ac:dyDescent="0.2">
      <c r="A1880" s="84" t="s">
        <v>976</v>
      </c>
      <c r="B1880" s="66">
        <f>B1883+B1886+B1889</f>
        <v>123768</v>
      </c>
    </row>
    <row r="1881" spans="1:2" s="30" customFormat="1" x14ac:dyDescent="0.2">
      <c r="A1881" s="30" t="s">
        <v>1005</v>
      </c>
      <c r="B1881" s="66"/>
    </row>
    <row r="1882" spans="1:2" s="30" customFormat="1" x14ac:dyDescent="0.2">
      <c r="A1882" s="84" t="s">
        <v>434</v>
      </c>
      <c r="B1882" s="66">
        <v>96087</v>
      </c>
    </row>
    <row r="1883" spans="1:2" s="30" customFormat="1" x14ac:dyDescent="0.2">
      <c r="A1883" s="84" t="s">
        <v>976</v>
      </c>
      <c r="B1883" s="66">
        <v>95375</v>
      </c>
    </row>
    <row r="1884" spans="1:2" s="30" customFormat="1" x14ac:dyDescent="0.2">
      <c r="A1884" s="30" t="s">
        <v>1006</v>
      </c>
      <c r="B1884" s="66"/>
    </row>
    <row r="1885" spans="1:2" s="30" customFormat="1" x14ac:dyDescent="0.2">
      <c r="A1885" s="84" t="s">
        <v>434</v>
      </c>
      <c r="B1885" s="66">
        <v>28481</v>
      </c>
    </row>
    <row r="1886" spans="1:2" s="30" customFormat="1" x14ac:dyDescent="0.2">
      <c r="A1886" s="84" t="s">
        <v>976</v>
      </c>
      <c r="B1886" s="66">
        <v>28004</v>
      </c>
    </row>
    <row r="1887" spans="1:2" s="30" customFormat="1" x14ac:dyDescent="0.2">
      <c r="A1887" s="225" t="s">
        <v>1007</v>
      </c>
    </row>
    <row r="1888" spans="1:2" s="30" customFormat="1" x14ac:dyDescent="0.2">
      <c r="A1888" s="84" t="s">
        <v>434</v>
      </c>
      <c r="B1888" s="66">
        <v>398</v>
      </c>
    </row>
    <row r="1889" spans="1:2" s="30" customFormat="1" x14ac:dyDescent="0.2">
      <c r="A1889" s="140" t="s">
        <v>976</v>
      </c>
      <c r="B1889" s="109">
        <v>389</v>
      </c>
    </row>
    <row r="1890" spans="1:2" s="30" customFormat="1" x14ac:dyDescent="0.2"/>
    <row r="1891" spans="1:2" s="30" customFormat="1" x14ac:dyDescent="0.2">
      <c r="A1891" s="8" t="s">
        <v>1052</v>
      </c>
    </row>
  </sheetData>
  <mergeCells count="31">
    <mergeCell ref="A25:B25"/>
    <mergeCell ref="A334:B334"/>
    <mergeCell ref="A1461:B1461"/>
    <mergeCell ref="A1462:B1462"/>
    <mergeCell ref="A1464:B1464"/>
    <mergeCell ref="A1414:B1414"/>
    <mergeCell ref="A1415:B1415"/>
    <mergeCell ref="A395:B395"/>
    <mergeCell ref="A396:B396"/>
    <mergeCell ref="A510:B510"/>
    <mergeCell ref="A740:B740"/>
    <mergeCell ref="A1277:B1277"/>
    <mergeCell ref="A1346:B1346"/>
    <mergeCell ref="A1296:B1296"/>
    <mergeCell ref="A1352:B1352"/>
    <mergeCell ref="A761:B761"/>
    <mergeCell ref="A783:B783"/>
    <mergeCell ref="A845:B845"/>
    <mergeCell ref="A877:B877"/>
    <mergeCell ref="A1238:B1238"/>
    <mergeCell ref="A1347:B1347"/>
    <mergeCell ref="A1703:B1703"/>
    <mergeCell ref="A1776:B1776"/>
    <mergeCell ref="A1826:B1826"/>
    <mergeCell ref="A1876:B1876"/>
    <mergeCell ref="A1420:B1420"/>
    <mergeCell ref="A1505:B1505"/>
    <mergeCell ref="A1572:B1572"/>
    <mergeCell ref="A1630:B1630"/>
    <mergeCell ref="A1567:B1567"/>
    <mergeCell ref="A1625:B1625"/>
  </mergeCells>
  <pageMargins left="0.7" right="0.7" top="0.75" bottom="0.75" header="0.3" footer="0.3"/>
  <pageSetup paperSize="9" orientation="portrait" r:id="rId1"/>
  <ignoredErrors>
    <ignoredError sqref="B1696 B754 B776" formulaRange="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1951</vt:lpstr>
      <vt:lpstr>1952</vt:lpstr>
      <vt:lpstr>1953</vt:lpstr>
      <vt:lpstr>1954</vt:lpstr>
      <vt:lpstr>1955</vt:lpstr>
      <vt:lpstr>1956</vt:lpstr>
      <vt:lpstr>1957</vt:lpstr>
      <vt:lpstr>1958</vt:lpstr>
      <vt:lpstr>1959</vt:lpstr>
      <vt:lpstr>1960</vt:lpstr>
    </vt:vector>
  </TitlesOfParts>
  <Company>Dirección General de Economía e Industria. Comunidad de Madrid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Estadística histórica madrileña en el siglo XX. 1951-1960</dc:title>
  <dc:creator>Dirección General de Economía e Industria. Comunidad de Madrid</dc:creator>
  <cp:keywords>ANUARIO, estadísticas históricas, centros de salud, sanidad, hopitales, enfermedades</cp:keywords>
  <cp:lastModifiedBy>D.G. de Eonomía e Industria. Comunidad de Madrid</cp:lastModifiedBy>
  <dcterms:created xsi:type="dcterms:W3CDTF">2025-04-24T08:47:59Z</dcterms:created>
  <dcterms:modified xsi:type="dcterms:W3CDTF">2026-10-08T11:07:14Z</dcterms:modified>
</cp:coreProperties>
</file>